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9320" windowHeight="9555" firstSheet="9" activeTab="9"/>
  </bookViews>
  <sheets>
    <sheet name="附件3-1财政拨款收支预算总表" sheetId="1" r:id="rId1"/>
    <sheet name="附件3-2一般公共预算支出表" sheetId="2" r:id="rId2"/>
    <sheet name="附件3-3基本支出预算表" sheetId="3" r:id="rId3"/>
    <sheet name="附件3-4基金预算支出情况表" sheetId="4" r:id="rId4"/>
    <sheet name="附件3-5部门收支总表" sheetId="5" r:id="rId5"/>
    <sheet name="附件3-6部门收入总表" sheetId="6" r:id="rId6"/>
    <sheet name="附件3-7部门支出总表" sheetId="7" r:id="rId7"/>
    <sheet name="附件3-8财政拨款支出明细表" sheetId="8" r:id="rId8"/>
    <sheet name="附件3-9【“三公”经费公共预算财政拨款支出情况表" sheetId="9" r:id="rId9"/>
    <sheet name="附件3-10政府采购表" sheetId="10" r:id="rId10"/>
    <sheet name="附件3-11行政事业单位国有资产占有使用情况表" sheetId="11" r:id="rId11"/>
    <sheet name="附件12对下绩效目标表" sheetId="12" r:id="rId12"/>
  </sheets>
  <calcPr calcId="114210"/>
</workbook>
</file>

<file path=xl/calcChain.xml><?xml version="1.0" encoding="utf-8"?>
<calcChain xmlns="http://schemas.openxmlformats.org/spreadsheetml/2006/main">
  <c r="C8" i="11"/>
  <c r="E8"/>
  <c r="E7" i="9"/>
  <c r="E12"/>
  <c r="E10"/>
  <c r="E9"/>
  <c r="J8" i="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K113"/>
  <c r="L113"/>
  <c r="J113"/>
  <c r="J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E115"/>
  <c r="F115"/>
  <c r="D115"/>
  <c r="D7"/>
  <c r="D6" i="6"/>
  <c r="D11"/>
  <c r="D17"/>
  <c r="D20"/>
  <c r="D22"/>
  <c r="C22"/>
  <c r="C21"/>
  <c r="C20"/>
  <c r="C19"/>
  <c r="C18"/>
  <c r="C17"/>
  <c r="C16"/>
  <c r="C15"/>
  <c r="C14"/>
  <c r="C13"/>
  <c r="C12"/>
  <c r="C11"/>
  <c r="C10"/>
  <c r="C9"/>
  <c r="C8"/>
  <c r="C7"/>
  <c r="C6"/>
  <c r="E5" i="7"/>
  <c r="E27"/>
  <c r="D5"/>
  <c r="D10"/>
  <c r="D16"/>
  <c r="D19"/>
  <c r="D27"/>
  <c r="C27"/>
  <c r="C20"/>
  <c r="C19"/>
  <c r="C18"/>
  <c r="C17"/>
  <c r="C16"/>
  <c r="C15"/>
  <c r="C14"/>
  <c r="C13"/>
  <c r="C12"/>
  <c r="C11"/>
  <c r="C10"/>
  <c r="C9"/>
  <c r="C8"/>
  <c r="C7"/>
  <c r="C6"/>
  <c r="C5"/>
  <c r="D37" i="5"/>
  <c r="D11" i="3"/>
  <c r="D12"/>
  <c r="D13"/>
  <c r="D16"/>
  <c r="D18"/>
  <c r="D19"/>
  <c r="D20"/>
  <c r="D21"/>
  <c r="D24"/>
  <c r="D25"/>
  <c r="D31"/>
  <c r="D38"/>
  <c r="D39"/>
  <c r="D40"/>
  <c r="D46"/>
  <c r="D47"/>
  <c r="D48"/>
  <c r="D49"/>
  <c r="D52"/>
  <c r="D53"/>
  <c r="D54"/>
  <c r="D57"/>
  <c r="E11"/>
  <c r="E12"/>
  <c r="E13"/>
  <c r="E16"/>
  <c r="E18"/>
  <c r="E19"/>
  <c r="E20"/>
  <c r="E21"/>
  <c r="E24"/>
  <c r="E25"/>
  <c r="E31"/>
  <c r="E38"/>
  <c r="E39"/>
  <c r="E40"/>
  <c r="E46"/>
  <c r="E47"/>
  <c r="E48"/>
  <c r="E49"/>
  <c r="E52"/>
  <c r="E53"/>
  <c r="E54"/>
  <c r="E57"/>
  <c r="F11"/>
  <c r="F12"/>
  <c r="F13"/>
  <c r="F16"/>
  <c r="F18"/>
  <c r="F19"/>
  <c r="F20"/>
  <c r="F21"/>
  <c r="F24"/>
  <c r="F25"/>
  <c r="F31"/>
  <c r="F38"/>
  <c r="F39"/>
  <c r="F40"/>
  <c r="F46"/>
  <c r="F47"/>
  <c r="F48"/>
  <c r="F49"/>
  <c r="F52"/>
  <c r="F53"/>
  <c r="F54"/>
  <c r="F57"/>
  <c r="D10"/>
  <c r="E10"/>
  <c r="F10"/>
  <c r="G52"/>
  <c r="G24"/>
  <c r="G10"/>
  <c r="C30" i="2"/>
  <c r="E30"/>
  <c r="D30"/>
  <c r="D22"/>
  <c r="C11"/>
  <c r="C9"/>
  <c r="C10"/>
  <c r="C12"/>
  <c r="D13"/>
  <c r="C13"/>
  <c r="C14"/>
  <c r="C15"/>
  <c r="C16"/>
  <c r="C17"/>
  <c r="C18"/>
  <c r="D19"/>
  <c r="C19"/>
  <c r="C20"/>
  <c r="C21"/>
  <c r="C22"/>
  <c r="C23"/>
  <c r="D37" i="1"/>
  <c r="E8" i="2"/>
  <c r="D8"/>
  <c r="C8"/>
</calcChain>
</file>

<file path=xl/sharedStrings.xml><?xml version="1.0" encoding="utf-8"?>
<sst xmlns="http://schemas.openxmlformats.org/spreadsheetml/2006/main" count="881" uniqueCount="489">
  <si>
    <t>附件3-1                                                                                        部门公开表1</t>
  </si>
  <si>
    <t>部门财政拨款收支预算总表</t>
  </si>
  <si>
    <t>单位：元</t>
  </si>
  <si>
    <t>收　　　　　　　　入</t>
  </si>
  <si>
    <t>支　　　　　　　　　　　　　　　　　　　　　　出</t>
  </si>
  <si>
    <t>项      目</t>
  </si>
  <si>
    <t>2019年预算</t>
  </si>
  <si>
    <t>项目(按功能分类)</t>
  </si>
  <si>
    <t>一、本年收入</t>
  </si>
  <si>
    <t>一、本年支出</t>
  </si>
  <si>
    <t>（一）一般公共预算</t>
  </si>
  <si>
    <t xml:space="preserve">  （一）一般公共服务支出</t>
  </si>
  <si>
    <t xml:space="preserve">  1、本级财力</t>
  </si>
  <si>
    <t xml:space="preserve">  （二）外交支出</t>
  </si>
  <si>
    <t xml:space="preserve">  2、专项收入</t>
  </si>
  <si>
    <t xml:space="preserve">  （三）国防支出</t>
  </si>
  <si>
    <t xml:space="preserve">  3、执法办案补助</t>
  </si>
  <si>
    <t xml:space="preserve">  （四）公共安全支出</t>
  </si>
  <si>
    <t xml:space="preserve">  4、收费成本补偿</t>
  </si>
  <si>
    <t xml:space="preserve">  （五）教育支出</t>
  </si>
  <si>
    <t xml:space="preserve">  5、国有资源（资产）有偿使用收入</t>
  </si>
  <si>
    <t xml:space="preserve">  （六）科学技术支出</t>
  </si>
  <si>
    <t xml:space="preserve">  6、其他非税收入安排</t>
  </si>
  <si>
    <t xml:space="preserve">  （七）文化旅游体育与传媒支出</t>
  </si>
  <si>
    <t>（二）政府性基金预算</t>
  </si>
  <si>
    <t xml:space="preserve">  （八）社会保障和就业支出</t>
  </si>
  <si>
    <t>（三）国有资本经营预算</t>
  </si>
  <si>
    <t xml:space="preserve">  （九）社会保险基金支出</t>
  </si>
  <si>
    <t>（四）财政专户管理的收入</t>
  </si>
  <si>
    <t xml:space="preserve">  （十）卫生健康支出</t>
  </si>
  <si>
    <t>二、上年结转</t>
  </si>
  <si>
    <t xml:space="preserve">  （十一）节能环保支出</t>
  </si>
  <si>
    <t xml:space="preserve">  （十二）城乡社区支出</t>
  </si>
  <si>
    <t xml:space="preserve">  （十三）农林水支出</t>
  </si>
  <si>
    <t xml:space="preserve">  （十四）交通运输支出</t>
  </si>
  <si>
    <t xml:space="preserve">  （十五）资源勘探信息等支出</t>
  </si>
  <si>
    <t xml:space="preserve">  （十六）商业服务业等支出</t>
  </si>
  <si>
    <t xml:space="preserve">  （十七）金融支出</t>
  </si>
  <si>
    <t xml:space="preserve">  （十九）援助其他地区支出</t>
  </si>
  <si>
    <t xml:space="preserve">  （二十）自然资源海洋气象等支出</t>
  </si>
  <si>
    <t xml:space="preserve">  （二十一）住房保障支出</t>
  </si>
  <si>
    <t xml:space="preserve">  （二十二）粮油物资储备支出</t>
  </si>
  <si>
    <t xml:space="preserve">  （二十三）国有资本经营预算支出</t>
  </si>
  <si>
    <t xml:space="preserve">  （二十四）灾害防治及应急管理支出</t>
  </si>
  <si>
    <t xml:space="preserve">  （二十七）预备费</t>
  </si>
  <si>
    <t xml:space="preserve">  （二十九）其他支出</t>
  </si>
  <si>
    <t xml:space="preserve">  （三十）转移性支出</t>
  </si>
  <si>
    <t xml:space="preserve">  （三十一）债务还本支出</t>
  </si>
  <si>
    <t xml:space="preserve">  （三十二）债务付息支出</t>
  </si>
  <si>
    <t xml:space="preserve">  （三十三）债务发行费用支出</t>
  </si>
  <si>
    <t>二、结转下年</t>
  </si>
  <si>
    <t>收  入  总  计</t>
  </si>
  <si>
    <t>支  出  总  计</t>
  </si>
  <si>
    <t>附件3-2                                                                                                       部门公开表2</t>
  </si>
  <si>
    <t>部门一般公共预算支出表</t>
  </si>
  <si>
    <t>功能分类科目</t>
  </si>
  <si>
    <t>2019年预算数</t>
  </si>
  <si>
    <t>科目编码</t>
  </si>
  <si>
    <t>项目名称</t>
  </si>
  <si>
    <t>年初预算数</t>
  </si>
  <si>
    <t>小计</t>
  </si>
  <si>
    <t>基本支出</t>
  </si>
  <si>
    <t>项目支出</t>
  </si>
  <si>
    <t>**</t>
  </si>
  <si>
    <t>1</t>
  </si>
  <si>
    <t>2</t>
  </si>
  <si>
    <t>3</t>
  </si>
  <si>
    <t>债务还本支出</t>
  </si>
  <si>
    <t>合计</t>
  </si>
  <si>
    <t>附件3-3</t>
  </si>
  <si>
    <t xml:space="preserve">  部门公开表3</t>
  </si>
  <si>
    <t xml:space="preserve"> 部门基本支出预算表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</si>
  <si>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</si>
  <si>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</si>
  <si>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</si>
  <si>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</si>
  <si>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</si>
  <si>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</si>
  <si>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</si>
  <si>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</si>
  <si>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一般公共预算</t>
  </si>
  <si>
    <t>政府性基金预算</t>
  </si>
  <si>
    <t>国有资本经营预算</t>
  </si>
  <si>
    <t>财政专户管理的收入</t>
  </si>
  <si>
    <t>本级财力</t>
  </si>
  <si>
    <t>专项收入</t>
  </si>
  <si>
    <t>执法办案补助</t>
  </si>
  <si>
    <t>收费成本补偿</t>
  </si>
  <si>
    <t>国有资源（资产）有偿使用收入</t>
  </si>
  <si>
    <t>其他非税收入安排</t>
  </si>
  <si>
    <t>事业收入</t>
  </si>
  <si>
    <t>事业单位经营收入</t>
  </si>
  <si>
    <t>其他收入</t>
  </si>
  <si>
    <t>单位名称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</si>
  <si>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</si>
  <si>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</si>
  <si>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</si>
  <si>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</si>
  <si>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</si>
  <si>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</si>
  <si>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</si>
  <si>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</si>
  <si>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</si>
  <si>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</si>
  <si>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</si>
  <si>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</si>
  <si>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</si>
  <si>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</si>
  <si>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</si>
  <si>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</si>
  <si>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</si>
  <si>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</si>
  <si>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</si>
  <si>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</si>
  <si>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</si>
  <si>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</si>
  <si>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</si>
  <si>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</si>
  <si>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</si>
  <si>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</si>
  <si>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</si>
  <si>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</si>
  <si>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</si>
  <si>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</si>
  <si>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</si>
  <si>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</si>
  <si>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</si>
  <si>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</si>
  <si>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</si>
  <si>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</si>
  <si>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</si>
  <si>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</si>
  <si>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</si>
  <si>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</si>
  <si>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</si>
  <si>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</si>
  <si>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</si>
  <si>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</si>
  <si>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</si>
  <si>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</si>
  <si>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</si>
  <si>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</si>
  <si>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</si>
  <si>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</si>
  <si>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</si>
  <si>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</si>
  <si>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</si>
  <si>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</si>
  <si>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</si>
  <si>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</si>
  <si>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</si>
  <si>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</si>
  <si>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</si>
  <si>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</si>
  <si>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</si>
  <si>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</si>
  <si>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</si>
  <si>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</si>
  <si>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</si>
  <si>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</si>
  <si>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</si>
  <si>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</si>
  <si>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</si>
  <si>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</si>
  <si>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</si>
  <si>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</si>
  <si>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</si>
  <si>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</si>
  <si>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</si>
  <si>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</si>
  <si>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</si>
  <si>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</si>
  <si>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</si>
  <si>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</si>
  <si>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</si>
  <si>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</si>
  <si>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</si>
  <si>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附件3-4                                                                                  部门公开表4</t>
  </si>
  <si>
    <t>政府性基金预算支出情况表</t>
  </si>
  <si>
    <t>科目名称</t>
  </si>
  <si>
    <t>本年政府性基金预算财政拨款支出</t>
  </si>
  <si>
    <t>附件3-5                                                                                       预算公开表5</t>
  </si>
  <si>
    <t>部门财务收支预算总表</t>
  </si>
  <si>
    <t>附件3-6                                                                                           部门公开表6</t>
  </si>
  <si>
    <t>部门收入总表</t>
  </si>
  <si>
    <t>科目</t>
  </si>
  <si>
    <t>一般公共预
算拨款收入</t>
  </si>
  <si>
    <t>政府性基金
预算拨款收入</t>
  </si>
  <si>
    <t>国有资本经营预算拨款收入</t>
  </si>
  <si>
    <t>财政专户管理的教育收费收入</t>
  </si>
  <si>
    <t>事业单位
经营收入</t>
  </si>
  <si>
    <t>其他
收入</t>
  </si>
  <si>
    <t>合    计</t>
  </si>
  <si>
    <t>附件3-7                                                                              部门公开表7</t>
  </si>
  <si>
    <t>部门支出总表</t>
  </si>
  <si>
    <t>附件3-8                                                                                                                                                                                                                             部门公开表8</t>
  </si>
  <si>
    <t>部门财政拨款支出明细表（按经济科目分类）</t>
  </si>
  <si>
    <t>支        出</t>
  </si>
  <si>
    <t>政府预算支出经济分类科目</t>
  </si>
  <si>
    <t>部门预算支出经济分类科目</t>
  </si>
  <si>
    <t>501</t>
  </si>
  <si>
    <t>机关工资福利支出</t>
  </si>
  <si>
    <t>301</t>
  </si>
  <si>
    <t>01</t>
  </si>
  <si>
    <t>工资奖金津补贴</t>
  </si>
  <si>
    <t>基本工资</t>
  </si>
  <si>
    <t>02</t>
  </si>
  <si>
    <t>社会保障缴费</t>
  </si>
  <si>
    <t>津贴补贴</t>
  </si>
  <si>
    <t>03</t>
  </si>
  <si>
    <t>住房公积金</t>
  </si>
  <si>
    <t>奖金</t>
  </si>
  <si>
    <t>99</t>
  </si>
  <si>
    <t>其他工资福利支出</t>
  </si>
  <si>
    <t>06</t>
  </si>
  <si>
    <t>伙食补助费</t>
  </si>
  <si>
    <t>502</t>
  </si>
  <si>
    <t>机关商品和服务支出</t>
  </si>
  <si>
    <t>07</t>
  </si>
  <si>
    <t>绩效工资</t>
  </si>
  <si>
    <t>办公经费</t>
  </si>
  <si>
    <t>08</t>
  </si>
  <si>
    <t>机关事业单位基本养老保险缴费</t>
  </si>
  <si>
    <t>会议费</t>
  </si>
  <si>
    <t>09</t>
  </si>
  <si>
    <t>职业年金缴费</t>
  </si>
  <si>
    <t>培训费</t>
  </si>
  <si>
    <t>10</t>
  </si>
  <si>
    <t>职工基本医疗保险缴费</t>
  </si>
  <si>
    <t>04</t>
  </si>
  <si>
    <t>11</t>
  </si>
  <si>
    <t>公务员医疗补助缴费</t>
  </si>
  <si>
    <t>05</t>
  </si>
  <si>
    <t>委托业务费</t>
  </si>
  <si>
    <t>12</t>
  </si>
  <si>
    <t>其他社会保障缴费</t>
  </si>
  <si>
    <t>公务接待费</t>
  </si>
  <si>
    <t>13</t>
  </si>
  <si>
    <t>因公出国（境）费用</t>
  </si>
  <si>
    <t>14</t>
  </si>
  <si>
    <t>医疗费</t>
  </si>
  <si>
    <t>公务用车运行维护费</t>
  </si>
  <si>
    <t>维修（护）费</t>
  </si>
  <si>
    <t>302</t>
  </si>
  <si>
    <t>其他商品和服务支出</t>
  </si>
  <si>
    <t>办公费</t>
  </si>
  <si>
    <t>503</t>
  </si>
  <si>
    <t>机关资本性支出（一）</t>
  </si>
  <si>
    <t>印刷费</t>
  </si>
  <si>
    <t>房屋建筑物购建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</si>
  <si>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</si>
  <si>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</si>
  <si>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</si>
  <si>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</si>
  <si>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</si>
  <si>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</si>
  <si>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</si>
  <si>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</si>
  <si>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</si>
  <si>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</si>
  <si>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</si>
  <si>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</si>
  <si>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</si>
  <si>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>504</t>
  </si>
  <si>
    <t>机关资本性支出（二）</t>
  </si>
  <si>
    <t>差旅费</t>
  </si>
  <si>
    <t>租赁费</t>
  </si>
  <si>
    <t>15</t>
  </si>
  <si>
    <t>16</t>
  </si>
  <si>
    <t>17</t>
  </si>
  <si>
    <t>505</t>
  </si>
  <si>
    <t>对事业单位经常性补助</t>
  </si>
  <si>
    <t>18</t>
  </si>
  <si>
    <t>专用材料费</t>
  </si>
  <si>
    <t>24</t>
  </si>
  <si>
    <t>被装购置费</t>
  </si>
  <si>
    <t>25</t>
  </si>
  <si>
    <t>专用燃料费</t>
  </si>
  <si>
    <t>其他对事业单位补助</t>
  </si>
  <si>
    <t>26</t>
  </si>
  <si>
    <t>劳务费</t>
  </si>
  <si>
    <t>506</t>
  </si>
  <si>
    <t>对事业单位资本性补助</t>
  </si>
  <si>
    <t>27</t>
  </si>
  <si>
    <t>资本性支出（一）</t>
  </si>
  <si>
    <t>28</t>
  </si>
  <si>
    <t>工会经费</t>
  </si>
  <si>
    <t>资本性支出（二）</t>
  </si>
  <si>
    <t>29</t>
  </si>
  <si>
    <t>福利费</t>
  </si>
  <si>
    <t>507</t>
  </si>
  <si>
    <t>对企业补助</t>
  </si>
  <si>
    <t>31</t>
  </si>
  <si>
    <t>费用补贴</t>
  </si>
  <si>
    <t>39</t>
  </si>
  <si>
    <t>其他交通费用</t>
  </si>
  <si>
    <t>利息补贴</t>
  </si>
  <si>
    <t>40</t>
  </si>
  <si>
    <t>税金及附加费用</t>
  </si>
  <si>
    <t>其他对企业补助</t>
  </si>
  <si>
    <t>508</t>
  </si>
  <si>
    <t>对企业资本性支出</t>
  </si>
  <si>
    <t>303</t>
  </si>
  <si>
    <t>对企业资本性支出（一）</t>
  </si>
  <si>
    <t>离休费</t>
  </si>
  <si>
    <t>对企业资本性支出（二）</t>
  </si>
  <si>
    <t>退休费</t>
  </si>
  <si>
    <t>509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</si>
  <si>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</si>
  <si>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</si>
  <si>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</si>
  <si>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</si>
  <si>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</si>
  <si>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</si>
  <si>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</si>
  <si>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</si>
  <si>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</si>
  <si>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</si>
  <si>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>510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</si>
  <si>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</si>
  <si>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</si>
  <si>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</si>
  <si>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</si>
  <si>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</si>
  <si>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>511</t>
  </si>
  <si>
    <t>债务利息及费用支出</t>
  </si>
  <si>
    <t>307</t>
  </si>
  <si>
    <t>国内债务付息</t>
  </si>
  <si>
    <t>国外债务付息</t>
  </si>
  <si>
    <t>国内债务发行费用</t>
  </si>
  <si>
    <t>国外债务发行费用</t>
  </si>
  <si>
    <t>512</t>
  </si>
  <si>
    <t>309</t>
  </si>
  <si>
    <t>资本性支出（基本建设）</t>
  </si>
  <si>
    <t>国内债务还本</t>
  </si>
  <si>
    <t>国外债务还本</t>
  </si>
  <si>
    <t>办公设备购置</t>
  </si>
  <si>
    <t>513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</si>
  <si>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</si>
  <si>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</si>
  <si>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</si>
  <si>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</si>
  <si>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</si>
  <si>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</si>
  <si>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</si>
  <si>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</si>
  <si>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>安排预算稳定调节基金</t>
  </si>
  <si>
    <t>补充预算周转金</t>
  </si>
  <si>
    <t>19</t>
  </si>
  <si>
    <t>其他交通工具购置</t>
  </si>
  <si>
    <t>514</t>
  </si>
  <si>
    <t>预备费及预留</t>
  </si>
  <si>
    <t>21</t>
  </si>
  <si>
    <t>文物和陈列品购置</t>
  </si>
  <si>
    <t>预备费</t>
  </si>
  <si>
    <t>22</t>
  </si>
  <si>
    <t>无形资产购置</t>
  </si>
  <si>
    <t>预留</t>
  </si>
  <si>
    <t>其他基本建设支出</t>
  </si>
  <si>
    <t>599</t>
  </si>
  <si>
    <t>其他支出</t>
  </si>
  <si>
    <t>310</t>
  </si>
  <si>
    <t>资本性支出</t>
  </si>
  <si>
    <t>赠与</t>
  </si>
  <si>
    <t>国家赔偿费用支出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</si>
  <si>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</si>
  <si>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</si>
  <si>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</si>
  <si>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</si>
  <si>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</si>
  <si>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</si>
  <si>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</si>
  <si>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</si>
  <si>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</si>
  <si>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</si>
  <si>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</si>
  <si>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</si>
  <si>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附件3-9                                                                                                                 部门公开表9</t>
  </si>
  <si>
    <t>部门“三公”经费公共预算财政拨款支出情况表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</si>
  <si>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</si>
  <si>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</si>
  <si>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</si>
  <si>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</si>
  <si>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</si>
  <si>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</si>
  <si>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</si>
  <si>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</si>
  <si>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</si>
  <si>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</si>
  <si>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</si>
  <si>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附件3-9                                                                                                                                                                                                                                                                                                        部门公开表10表</t>
  </si>
  <si>
    <t>部门政府采购表</t>
  </si>
  <si>
    <t>单位名称（科目）</t>
  </si>
  <si>
    <t>采购项目名称</t>
  </si>
  <si>
    <t>政府采购目录</t>
  </si>
  <si>
    <t>采购方式</t>
  </si>
  <si>
    <t>支出类型</t>
  </si>
  <si>
    <t>功能科目(编码+名称)</t>
  </si>
  <si>
    <t>数量</t>
  </si>
  <si>
    <t>计量单位</t>
  </si>
  <si>
    <t>需求时间</t>
  </si>
  <si>
    <t>本级安排</t>
  </si>
  <si>
    <t>自筹资金</t>
  </si>
  <si>
    <t>结余结转资金安排</t>
  </si>
  <si>
    <t>调入资金</t>
  </si>
  <si>
    <t>动用预算稳定调节基金</t>
  </si>
  <si>
    <t>新增债券</t>
  </si>
  <si>
    <t>本级财力安排</t>
  </si>
  <si>
    <t>非税收入安排支出</t>
  </si>
  <si>
    <t>政府性基金</t>
  </si>
  <si>
    <t>国有资本经营收益</t>
  </si>
  <si>
    <t>财政专户管理的教育收费</t>
  </si>
  <si>
    <t>上年结转</t>
  </si>
  <si>
    <t>其中：政府性基金结余</t>
  </si>
  <si>
    <t>存量资金</t>
  </si>
  <si>
    <t>4</t>
  </si>
  <si>
    <t>5</t>
  </si>
  <si>
    <t>6</t>
  </si>
  <si>
    <t>7</t>
  </si>
  <si>
    <t>8</t>
  </si>
  <si>
    <t>9</t>
  </si>
  <si>
    <t>附件3-11</t>
  </si>
  <si>
    <r>
      <rPr>
        <sz val="10"/>
        <rFont val="宋体"/>
        <charset val="134"/>
      </rPr>
      <t>部门公开表</t>
    </r>
    <r>
      <rPr>
        <sz val="10"/>
        <rFont val="Arial"/>
        <family val="2"/>
      </rPr>
      <t>11</t>
    </r>
    <r>
      <rPr>
        <sz val="10"/>
        <rFont val="宋体"/>
        <charset val="134"/>
      </rPr>
      <t>表</t>
    </r>
  </si>
  <si>
    <t>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</si>
  <si>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</si>
  <si>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</si>
  <si>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</si>
  <si>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</si>
  <si>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</si>
  <si>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</si>
  <si>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</si>
  <si>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</si>
  <si>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</si>
  <si>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</si>
  <si>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</si>
  <si>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</si>
  <si>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</si>
  <si>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只读设置：</t>
  </si>
  <si>
    <t>填报说明：</t>
  </si>
  <si>
    <t>　　　　1.资产总额＝流动资产＋固定资产＋对外投资／有价证券＋在建工程＋无形资产＋其他资产</t>
  </si>
  <si>
    <t>附件3-12</t>
  </si>
  <si>
    <r>
      <rPr>
        <sz val="10"/>
        <rFont val="宋体"/>
        <charset val="134"/>
      </rPr>
      <t>部门公开表</t>
    </r>
    <r>
      <rPr>
        <sz val="10"/>
        <rFont val="Arial"/>
        <family val="2"/>
      </rPr>
      <t>12</t>
    </r>
    <r>
      <rPr>
        <sz val="10"/>
        <rFont val="宋体"/>
        <charset val="134"/>
      </rPr>
      <t>表</t>
    </r>
  </si>
  <si>
    <t xml:space="preserve"> 项目支出对下绩效目标表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</si>
  <si>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</si>
  <si>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</si>
  <si>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</si>
  <si>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</si>
  <si>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</si>
  <si>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</si>
  <si>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</si>
  <si>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</si>
  <si>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二级项目1</t>
  </si>
  <si>
    <t>二级项目2</t>
  </si>
  <si>
    <t>......</t>
  </si>
  <si>
    <t>单位名称：华宁县公安局</t>
    <phoneticPr fontId="25" type="noConversion"/>
  </si>
  <si>
    <t>部门：华宁县公安局</t>
    <phoneticPr fontId="25" type="noConversion"/>
  </si>
  <si>
    <t>填报单位：华宁县公安局</t>
    <phoneticPr fontId="25" type="noConversion"/>
  </si>
  <si>
    <t>公共安全支出</t>
  </si>
  <si>
    <t>行政运行</t>
  </si>
  <si>
    <t>社会保障和就业支出</t>
  </si>
  <si>
    <t>归口管理的行政单位离退休</t>
  </si>
  <si>
    <t>机关事业单位基本养老保险缴费支出</t>
  </si>
  <si>
    <t>财政对失业保险基金的补助</t>
  </si>
  <si>
    <t>财政对工伤保险基金的补助</t>
  </si>
  <si>
    <t>财政对生育保险基金的补助</t>
  </si>
  <si>
    <t>行政单位医疗</t>
  </si>
  <si>
    <t>公务员医疗补助</t>
  </si>
  <si>
    <t>住房保障支出</t>
  </si>
  <si>
    <t>执法办案</t>
    <phoneticPr fontId="25" type="noConversion"/>
  </si>
  <si>
    <t>卫生健康支出</t>
    <phoneticPr fontId="25" type="noConversion"/>
  </si>
  <si>
    <t>其他公安支出</t>
    <phoneticPr fontId="25" type="noConversion"/>
  </si>
  <si>
    <t>信息化建设</t>
    <phoneticPr fontId="25" type="noConversion"/>
  </si>
  <si>
    <r>
      <rPr>
        <sz val="10"/>
        <rFont val="宋体"/>
        <charset val="134"/>
      </rPr>
      <t>单位名称：</t>
    </r>
    <r>
      <rPr>
        <sz val="10"/>
        <rFont val="宋体"/>
        <charset val="134"/>
      </rPr>
      <t>华宁县公安局</t>
    </r>
    <phoneticPr fontId="25" type="noConversion"/>
  </si>
  <si>
    <t>福利费</t>
    <phoneticPr fontId="25" type="noConversion"/>
  </si>
  <si>
    <t>工会费</t>
    <phoneticPr fontId="25" type="noConversion"/>
  </si>
  <si>
    <t>其他交通费</t>
    <phoneticPr fontId="25" type="noConversion"/>
  </si>
  <si>
    <t>劳务费</t>
    <phoneticPr fontId="25" type="noConversion"/>
  </si>
  <si>
    <t>单位名称：华宁县公安局</t>
    <phoneticPr fontId="25" type="noConversion"/>
  </si>
  <si>
    <t>单位</t>
    <phoneticPr fontId="25" type="noConversion"/>
  </si>
  <si>
    <t>华宁县公安局</t>
    <phoneticPr fontId="25" type="noConversion"/>
  </si>
  <si>
    <t>办公电子设备</t>
    <phoneticPr fontId="25" type="noConversion"/>
  </si>
  <si>
    <t>集中采购</t>
    <phoneticPr fontId="25" type="noConversion"/>
  </si>
  <si>
    <t>1批</t>
    <phoneticPr fontId="25" type="noConversion"/>
  </si>
  <si>
    <t>台</t>
    <phoneticPr fontId="25" type="noConversion"/>
  </si>
  <si>
    <t>办公家俱</t>
    <phoneticPr fontId="25" type="noConversion"/>
  </si>
  <si>
    <t>套</t>
    <phoneticPr fontId="25" type="noConversion"/>
  </si>
  <si>
    <t>警用装备</t>
  </si>
  <si>
    <t>网络设备更新</t>
    <phoneticPr fontId="25" type="noConversion"/>
  </si>
  <si>
    <t>套</t>
    <phoneticPr fontId="25" type="noConversion"/>
  </si>
</sst>
</file>

<file path=xl/styles.xml><?xml version="1.0" encoding="utf-8"?>
<styleSheet xmlns="http://schemas.openxmlformats.org/spreadsheetml/2006/main">
  <numFmts count="4">
    <numFmt numFmtId="176" formatCode="[$-10804]#,##0.00;\-#,##0.00;\ "/>
    <numFmt numFmtId="177" formatCode="#,##0_ "/>
    <numFmt numFmtId="178" formatCode="#,##0.00_ "/>
    <numFmt numFmtId="179" formatCode="[$-10804]#,##0.00#;\(\-#,##0.00#\);\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b/>
      <sz val="23.95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8"/>
      <color indexed="8"/>
      <name val="方正小标宋简体"/>
      <charset val="134"/>
    </font>
    <font>
      <b/>
      <sz val="9"/>
      <color indexed="8"/>
      <name val="宋体"/>
      <charset val="134"/>
    </font>
    <font>
      <sz val="9"/>
      <color indexed="8"/>
      <name val="黑体"/>
      <charset val="134"/>
    </font>
    <font>
      <sz val="20"/>
      <color indexed="8"/>
      <name val="方正小标宋简体"/>
      <charset val="134"/>
    </font>
    <font>
      <sz val="8"/>
      <color indexed="8"/>
      <name val="黑体"/>
      <charset val="134"/>
    </font>
    <font>
      <sz val="10"/>
      <name val="Arial"/>
      <family val="2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8"/>
      <color indexed="8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8"/>
      </bottom>
      <diagonal/>
    </border>
  </borders>
  <cellStyleXfs count="5">
    <xf numFmtId="0" fontId="0" fillId="0" borderId="0"/>
    <xf numFmtId="0" fontId="20" fillId="0" borderId="0"/>
    <xf numFmtId="0" fontId="22" fillId="0" borderId="0"/>
    <xf numFmtId="0" fontId="22" fillId="0" borderId="0">
      <alignment vertical="center"/>
    </xf>
    <xf numFmtId="0" fontId="1" fillId="0" borderId="0"/>
  </cellStyleXfs>
  <cellXfs count="15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/>
    <xf numFmtId="0" fontId="3" fillId="0" borderId="0" xfId="0" applyFont="1" applyFill="1" applyBorder="1" applyAlignment="1"/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vertical="center" wrapText="1"/>
    </xf>
    <xf numFmtId="0" fontId="6" fillId="0" borderId="1" xfId="3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/>
    <xf numFmtId="0" fontId="10" fillId="2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178" fontId="10" fillId="0" borderId="3" xfId="0" applyNumberFormat="1" applyFont="1" applyFill="1" applyBorder="1" applyAlignment="1">
      <alignment horizontal="right" vertical="center"/>
    </xf>
    <xf numFmtId="177" fontId="10" fillId="3" borderId="3" xfId="0" applyNumberFormat="1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11" fillId="0" borderId="0" xfId="0" applyFont="1" applyFill="1" applyBorder="1" applyAlignment="1">
      <alignment vertical="center"/>
    </xf>
    <xf numFmtId="0" fontId="10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4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4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5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5" borderId="3" xfId="0" applyNumberFormat="1" applyFont="1" applyFill="1" applyBorder="1" applyAlignment="1" applyProtection="1">
      <alignment horizontal="left" vertical="center" wrapText="1" readingOrder="1"/>
      <protection locked="0"/>
    </xf>
    <xf numFmtId="176" fontId="13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9" fontId="14" fillId="0" borderId="1" xfId="0" applyNumberFormat="1" applyFont="1" applyFill="1" applyBorder="1" applyAlignment="1">
      <alignment vertical="center"/>
    </xf>
    <xf numFmtId="10" fontId="14" fillId="0" borderId="1" xfId="0" applyNumberFormat="1" applyFont="1" applyFill="1" applyBorder="1" applyAlignment="1">
      <alignment vertical="center"/>
    </xf>
    <xf numFmtId="0" fontId="5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6" xfId="0" applyNumberFormat="1" applyFont="1" applyFill="1" applyBorder="1" applyAlignment="1" applyProtection="1">
      <alignment vertical="center" wrapText="1" readingOrder="1"/>
      <protection locked="0"/>
    </xf>
    <xf numFmtId="176" fontId="13" fillId="0" borderId="6" xfId="0" applyNumberFormat="1" applyFont="1" applyFill="1" applyBorder="1" applyAlignment="1" applyProtection="1">
      <alignment vertical="center" wrapText="1" readingOrder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16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176" fontId="16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17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9" fillId="0" borderId="0" xfId="0" applyFont="1"/>
    <xf numFmtId="0" fontId="5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>
      <alignment vertical="center"/>
    </xf>
    <xf numFmtId="0" fontId="10" fillId="2" borderId="0" xfId="0" applyNumberFormat="1" applyFont="1" applyFill="1" applyBorder="1" applyAlignment="1" applyProtection="1">
      <alignment vertical="center" wrapText="1" readingOrder="1"/>
      <protection locked="0"/>
    </xf>
    <xf numFmtId="0" fontId="2" fillId="0" borderId="8" xfId="0" applyFont="1" applyBorder="1" applyAlignment="1">
      <alignment vertical="center"/>
    </xf>
    <xf numFmtId="0" fontId="0" fillId="0" borderId="1" xfId="0" applyBorder="1"/>
    <xf numFmtId="0" fontId="20" fillId="0" borderId="0" xfId="1"/>
    <xf numFmtId="0" fontId="13" fillId="0" borderId="7" xfId="0" applyNumberFormat="1" applyFont="1" applyFill="1" applyBorder="1" applyAlignment="1" applyProtection="1">
      <alignment vertical="center" wrapText="1" readingOrder="1"/>
      <protection locked="0"/>
    </xf>
    <xf numFmtId="179" fontId="13" fillId="0" borderId="7" xfId="0" applyNumberFormat="1" applyFont="1" applyFill="1" applyBorder="1" applyAlignment="1" applyProtection="1">
      <alignment vertical="center" wrapText="1" readingOrder="1"/>
      <protection locked="0"/>
    </xf>
    <xf numFmtId="179" fontId="13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3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3" fillId="0" borderId="7" xfId="0" applyNumberFormat="1" applyFont="1" applyFill="1" applyBorder="1" applyAlignment="1" applyProtection="1">
      <alignment vertical="top" wrapText="1" readingOrder="1"/>
      <protection locked="0"/>
    </xf>
    <xf numFmtId="0" fontId="13" fillId="0" borderId="7" xfId="0" applyNumberFormat="1" applyFont="1" applyFill="1" applyBorder="1" applyAlignment="1" applyProtection="1">
      <alignment horizontal="right" wrapText="1" readingOrder="1"/>
      <protection locked="0"/>
    </xf>
    <xf numFmtId="0" fontId="16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179" fontId="16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179" fontId="16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/>
    <xf numFmtId="0" fontId="1" fillId="0" borderId="0" xfId="2" applyFont="1" applyFill="1" applyAlignment="1">
      <alignment horizontal="center" wrapText="1"/>
    </xf>
    <xf numFmtId="0" fontId="1" fillId="0" borderId="0" xfId="2" applyFont="1" applyFill="1" applyAlignment="1">
      <alignment wrapText="1"/>
    </xf>
    <xf numFmtId="0" fontId="1" fillId="0" borderId="0" xfId="2" applyFont="1" applyFill="1"/>
    <xf numFmtId="0" fontId="22" fillId="0" borderId="1" xfId="2" applyFont="1" applyFill="1" applyBorder="1" applyAlignment="1">
      <alignment horizontal="center" vertical="center" wrapText="1"/>
    </xf>
    <xf numFmtId="0" fontId="22" fillId="0" borderId="8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/>
    </xf>
    <xf numFmtId="49" fontId="24" fillId="0" borderId="1" xfId="2" applyNumberFormat="1" applyFont="1" applyFill="1" applyBorder="1" applyAlignment="1">
      <alignment horizontal="center" vertical="center"/>
    </xf>
    <xf numFmtId="0" fontId="23" fillId="0" borderId="8" xfId="2" applyFont="1" applyFill="1" applyBorder="1" applyAlignment="1">
      <alignment vertical="center"/>
    </xf>
    <xf numFmtId="0" fontId="22" fillId="0" borderId="1" xfId="2" applyFill="1" applyBorder="1"/>
    <xf numFmtId="0" fontId="24" fillId="0" borderId="1" xfId="2" applyFont="1" applyFill="1" applyBorder="1" applyAlignment="1">
      <alignment horizontal="center" vertical="center"/>
    </xf>
    <xf numFmtId="0" fontId="24" fillId="0" borderId="8" xfId="2" applyFont="1" applyFill="1" applyBorder="1" applyAlignment="1">
      <alignment vertical="center"/>
    </xf>
    <xf numFmtId="0" fontId="1" fillId="0" borderId="0" xfId="2" applyFont="1" applyFill="1" applyAlignment="1">
      <alignment horizontal="right" wrapText="1"/>
    </xf>
    <xf numFmtId="0" fontId="13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179" fontId="13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26" fillId="0" borderId="1" xfId="0" applyNumberFormat="1" applyFont="1" applyFill="1" applyBorder="1" applyAlignment="1">
      <alignment horizontal="left" vertical="center"/>
    </xf>
    <xf numFmtId="0" fontId="26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/>
    <xf numFmtId="0" fontId="26" fillId="0" borderId="1" xfId="0" applyNumberFormat="1" applyFont="1" applyFill="1" applyBorder="1" applyAlignment="1"/>
    <xf numFmtId="0" fontId="27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1" xfId="0" applyNumberFormat="1" applyFont="1" applyFill="1" applyBorder="1" applyAlignment="1" applyProtection="1">
      <alignment vertical="center" wrapText="1" readingOrder="1"/>
      <protection locked="0"/>
    </xf>
    <xf numFmtId="0" fontId="13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76" fontId="13" fillId="0" borderId="1" xfId="0" applyNumberFormat="1" applyFont="1" applyFill="1" applyBorder="1" applyAlignment="1" applyProtection="1">
      <alignment vertical="center" wrapText="1" readingOrder="1"/>
      <protection locked="0"/>
    </xf>
    <xf numFmtId="0" fontId="1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6" fontId="1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0" xfId="0" applyNumberFormat="1" applyFont="1" applyFill="1" applyBorder="1" applyAlignment="1"/>
    <xf numFmtId="0" fontId="12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4" xfId="0" applyNumberFormat="1" applyFont="1" applyFill="1" applyBorder="1" applyAlignment="1" applyProtection="1">
      <alignment vertical="top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5" xfId="0" applyNumberFormat="1" applyFont="1" applyFill="1" applyBorder="1" applyAlignment="1" applyProtection="1">
      <alignment vertical="top" wrapText="1"/>
      <protection locked="0"/>
    </xf>
    <xf numFmtId="0" fontId="5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2" borderId="7" xfId="0" applyNumberFormat="1" applyFont="1" applyFill="1" applyBorder="1" applyAlignment="1" applyProtection="1">
      <alignment vertical="top" wrapText="1"/>
      <protection locked="0"/>
    </xf>
    <xf numFmtId="0" fontId="7" fillId="0" borderId="21" xfId="0" applyNumberFormat="1" applyFont="1" applyFill="1" applyBorder="1" applyAlignment="1" applyProtection="1">
      <alignment vertical="top" wrapText="1"/>
      <protection locked="0"/>
    </xf>
    <xf numFmtId="0" fontId="7" fillId="0" borderId="22" xfId="0" applyNumberFormat="1" applyFont="1" applyFill="1" applyBorder="1" applyAlignment="1" applyProtection="1">
      <alignment vertical="top" wrapText="1"/>
      <protection locked="0"/>
    </xf>
    <xf numFmtId="0" fontId="7" fillId="2" borderId="6" xfId="0" applyNumberFormat="1" applyFont="1" applyFill="1" applyBorder="1" applyAlignment="1" applyProtection="1">
      <alignment vertical="top" wrapText="1"/>
      <protection locked="0"/>
    </xf>
    <xf numFmtId="0" fontId="7" fillId="0" borderId="23" xfId="0" applyNumberFormat="1" applyFont="1" applyFill="1" applyBorder="1" applyAlignment="1" applyProtection="1">
      <alignment vertical="top" wrapText="1"/>
      <protection locked="0"/>
    </xf>
    <xf numFmtId="0" fontId="7" fillId="0" borderId="24" xfId="0" applyNumberFormat="1" applyFont="1" applyFill="1" applyBorder="1" applyAlignment="1" applyProtection="1">
      <alignment vertical="top" wrapText="1"/>
      <protection locked="0"/>
    </xf>
    <xf numFmtId="0" fontId="7" fillId="2" borderId="18" xfId="0" applyNumberFormat="1" applyFont="1" applyFill="1" applyBorder="1" applyAlignment="1" applyProtection="1">
      <alignment vertical="top" wrapText="1"/>
      <protection locked="0"/>
    </xf>
    <xf numFmtId="0" fontId="21" fillId="0" borderId="9" xfId="2" applyFont="1" applyFill="1" applyBorder="1" applyAlignment="1">
      <alignment horizontal="center" vertical="center" wrapText="1"/>
    </xf>
    <xf numFmtId="0" fontId="21" fillId="0" borderId="19" xfId="2" applyFont="1" applyFill="1" applyBorder="1" applyAlignment="1">
      <alignment horizontal="center" vertical="center" wrapText="1"/>
    </xf>
    <xf numFmtId="0" fontId="21" fillId="0" borderId="17" xfId="2" applyFont="1" applyFill="1" applyBorder="1" applyAlignment="1">
      <alignment horizontal="center" vertical="center" wrapText="1"/>
    </xf>
    <xf numFmtId="0" fontId="21" fillId="0" borderId="20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0" fontId="21" fillId="0" borderId="8" xfId="2" applyFont="1" applyFill="1" applyBorder="1" applyAlignment="1">
      <alignment horizontal="left" vertical="center" wrapText="1"/>
    </xf>
    <xf numFmtId="0" fontId="21" fillId="0" borderId="16" xfId="2" applyFont="1" applyFill="1" applyBorder="1" applyAlignment="1">
      <alignment horizontal="left" vertical="center" wrapText="1"/>
    </xf>
    <xf numFmtId="0" fontId="21" fillId="0" borderId="11" xfId="2" applyFont="1" applyFill="1" applyBorder="1" applyAlignment="1">
      <alignment horizontal="left" vertical="center" wrapText="1"/>
    </xf>
    <xf numFmtId="0" fontId="21" fillId="0" borderId="12" xfId="2" applyFont="1" applyFill="1" applyBorder="1" applyAlignment="1">
      <alignment horizontal="center" vertical="center" wrapText="1"/>
    </xf>
    <xf numFmtId="0" fontId="21" fillId="0" borderId="13" xfId="2" applyFont="1" applyFill="1" applyBorder="1" applyAlignment="1">
      <alignment horizontal="center" vertical="center" wrapText="1"/>
    </xf>
    <xf numFmtId="0" fontId="21" fillId="0" borderId="10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2" borderId="1" xfId="0" applyNumberFormat="1" applyFont="1" applyFill="1" applyBorder="1" applyAlignment="1" applyProtection="1">
      <alignment vertical="top" wrapText="1"/>
      <protection locked="0"/>
    </xf>
    <xf numFmtId="0" fontId="10" fillId="2" borderId="0" xfId="0" applyNumberFormat="1" applyFont="1" applyFill="1" applyAlignment="1" applyProtection="1">
      <alignment horizontal="right" vertical="center" wrapText="1" readingOrder="1"/>
      <protection locked="0"/>
    </xf>
    <xf numFmtId="0" fontId="2" fillId="0" borderId="0" xfId="0" applyFont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NumberFormat="1" applyFont="1" applyFill="1" applyBorder="1" applyAlignment="1" applyProtection="1">
      <alignment vertical="top" wrapText="1"/>
      <protection locked="0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4" borderId="7" xfId="0" applyNumberFormat="1" applyFont="1" applyFill="1" applyBorder="1" applyAlignment="1" applyProtection="1">
      <alignment vertical="top" wrapText="1"/>
      <protection locked="0"/>
    </xf>
    <xf numFmtId="0" fontId="7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10" fillId="0" borderId="25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vertical="center"/>
    </xf>
    <xf numFmtId="0" fontId="10" fillId="6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right" vertical="center" wrapText="1"/>
    </xf>
  </cellXfs>
  <cellStyles count="5">
    <cellStyle name="常规" xfId="0" builtinId="0"/>
    <cellStyle name="常规 2" xfId="1"/>
    <cellStyle name="常规 2 11" xfId="2"/>
    <cellStyle name="常规 3" xfId="3"/>
    <cellStyle name="常规 5" xfId="4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7"/>
  <sheetViews>
    <sheetView showGridLines="0" workbookViewId="0">
      <selection activeCell="D32" sqref="D32"/>
    </sheetView>
  </sheetViews>
  <sheetFormatPr defaultColWidth="8" defaultRowHeight="12.75"/>
  <cols>
    <col min="1" max="1" width="27.5" style="17" customWidth="1"/>
    <col min="2" max="2" width="20" style="17" customWidth="1"/>
    <col min="3" max="3" width="27.5" style="17" customWidth="1"/>
    <col min="4" max="4" width="19.875" style="17" customWidth="1"/>
    <col min="5" max="5" width="8" style="17" hidden="1" customWidth="1"/>
    <col min="6" max="16384" width="8" style="19"/>
  </cols>
  <sheetData>
    <row r="1" spans="1:256" customFormat="1" ht="17.100000000000001" customHeight="1">
      <c r="A1" s="91" t="s">
        <v>0</v>
      </c>
      <c r="B1" s="92"/>
      <c r="C1" s="92"/>
      <c r="D1" s="92"/>
      <c r="E1" s="17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</row>
    <row r="2" spans="1:256" customFormat="1" ht="30.2" customHeight="1">
      <c r="A2" s="93" t="s">
        <v>1</v>
      </c>
      <c r="B2" s="92"/>
      <c r="C2" s="92"/>
      <c r="D2" s="92"/>
      <c r="E2" s="17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</row>
    <row r="3" spans="1:256" s="51" customFormat="1" ht="17.100000000000001" customHeight="1">
      <c r="A3" s="94" t="s">
        <v>454</v>
      </c>
      <c r="B3" s="92"/>
      <c r="C3" s="92"/>
      <c r="D3" s="20" t="s">
        <v>2</v>
      </c>
      <c r="E3" s="17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</row>
    <row r="4" spans="1:256" customFormat="1" ht="15" customHeight="1">
      <c r="A4" s="95" t="s">
        <v>3</v>
      </c>
      <c r="B4" s="96"/>
      <c r="C4" s="97" t="s">
        <v>4</v>
      </c>
      <c r="D4" s="98"/>
      <c r="E4" s="17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</row>
    <row r="5" spans="1:256" customFormat="1" ht="14.25">
      <c r="A5" s="35" t="s">
        <v>5</v>
      </c>
      <c r="B5" s="35" t="s">
        <v>6</v>
      </c>
      <c r="C5" s="35" t="s">
        <v>7</v>
      </c>
      <c r="D5" s="38" t="s">
        <v>6</v>
      </c>
      <c r="E5" s="17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</row>
    <row r="6" spans="1:256" customFormat="1" ht="14.25">
      <c r="A6" s="52" t="s">
        <v>8</v>
      </c>
      <c r="B6" s="53">
        <v>69397069.030000001</v>
      </c>
      <c r="C6" s="39" t="s">
        <v>9</v>
      </c>
      <c r="D6" s="54"/>
      <c r="E6" s="17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</row>
    <row r="7" spans="1:256" customFormat="1" ht="14.25">
      <c r="A7" s="52" t="s">
        <v>10</v>
      </c>
      <c r="B7" s="53">
        <v>69397069.030000001</v>
      </c>
      <c r="C7" s="39" t="s">
        <v>11</v>
      </c>
      <c r="D7" s="54"/>
      <c r="E7" s="17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</row>
    <row r="8" spans="1:256" customFormat="1" ht="14.25">
      <c r="A8" s="52" t="s">
        <v>12</v>
      </c>
      <c r="B8" s="53">
        <v>69397069.030000001</v>
      </c>
      <c r="C8" s="39" t="s">
        <v>13</v>
      </c>
      <c r="D8" s="55"/>
      <c r="E8" s="17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customFormat="1" ht="14.25">
      <c r="A9" s="52" t="s">
        <v>14</v>
      </c>
      <c r="B9" s="53"/>
      <c r="C9" s="39" t="s">
        <v>15</v>
      </c>
      <c r="D9" s="54"/>
      <c r="E9" s="17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</row>
    <row r="10" spans="1:256" customFormat="1" ht="14.25">
      <c r="A10" s="52" t="s">
        <v>16</v>
      </c>
      <c r="B10" s="53"/>
      <c r="C10" s="39" t="s">
        <v>17</v>
      </c>
      <c r="D10" s="54">
        <v>57257588.009999998</v>
      </c>
      <c r="E10" s="17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</row>
    <row r="11" spans="1:256" customFormat="1" ht="14.25">
      <c r="A11" s="52" t="s">
        <v>18</v>
      </c>
      <c r="B11" s="53"/>
      <c r="C11" s="39" t="s">
        <v>19</v>
      </c>
      <c r="D11" s="54"/>
      <c r="E11" s="17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</row>
    <row r="12" spans="1:256" customFormat="1" ht="14.25">
      <c r="A12" s="52" t="s">
        <v>20</v>
      </c>
      <c r="B12" s="53"/>
      <c r="C12" s="39" t="s">
        <v>21</v>
      </c>
      <c r="D12" s="54"/>
      <c r="E12" s="17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</row>
    <row r="13" spans="1:256" customFormat="1" ht="14.25">
      <c r="A13" s="52" t="s">
        <v>22</v>
      </c>
      <c r="B13" s="53"/>
      <c r="C13" s="39" t="s">
        <v>23</v>
      </c>
      <c r="D13" s="54"/>
      <c r="E13" s="17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</row>
    <row r="14" spans="1:256" customFormat="1" ht="14.25">
      <c r="A14" s="52" t="s">
        <v>24</v>
      </c>
      <c r="B14" s="53"/>
      <c r="C14" s="39" t="s">
        <v>25</v>
      </c>
      <c r="D14" s="54">
        <v>4898323.8</v>
      </c>
      <c r="E14" s="1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</row>
    <row r="15" spans="1:256" customFormat="1" ht="14.25">
      <c r="A15" s="52" t="s">
        <v>26</v>
      </c>
      <c r="B15" s="53">
        <v>0</v>
      </c>
      <c r="C15" s="39" t="s">
        <v>27</v>
      </c>
      <c r="D15" s="55"/>
      <c r="E15" s="17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</row>
    <row r="16" spans="1:256" customFormat="1" ht="14.25">
      <c r="A16" s="52" t="s">
        <v>28</v>
      </c>
      <c r="B16" s="53">
        <v>0</v>
      </c>
      <c r="C16" s="39" t="s">
        <v>29</v>
      </c>
      <c r="D16" s="54">
        <v>2816865.22</v>
      </c>
      <c r="E16" s="17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</row>
    <row r="17" spans="1:256" customFormat="1" ht="14.25">
      <c r="A17" s="52" t="s">
        <v>30</v>
      </c>
      <c r="B17" s="53">
        <v>0</v>
      </c>
      <c r="C17" s="39" t="s">
        <v>31</v>
      </c>
      <c r="D17" s="54"/>
      <c r="E17" s="17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</row>
    <row r="18" spans="1:256" customFormat="1" ht="14.25">
      <c r="A18" s="52"/>
      <c r="B18" s="55"/>
      <c r="C18" s="39" t="s">
        <v>32</v>
      </c>
      <c r="D18" s="54"/>
      <c r="E18" s="17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</row>
    <row r="19" spans="1:256" customFormat="1" ht="14.25">
      <c r="A19" s="52"/>
      <c r="B19" s="55"/>
      <c r="C19" s="39" t="s">
        <v>33</v>
      </c>
      <c r="D19" s="54"/>
      <c r="E19" s="17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</row>
    <row r="20" spans="1:256" customFormat="1" ht="14.25">
      <c r="A20" s="52"/>
      <c r="B20" s="55"/>
      <c r="C20" s="39" t="s">
        <v>34</v>
      </c>
      <c r="D20" s="54"/>
      <c r="E20" s="17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</row>
    <row r="21" spans="1:256" customFormat="1" ht="14.25">
      <c r="A21" s="52"/>
      <c r="B21" s="55"/>
      <c r="C21" s="39" t="s">
        <v>35</v>
      </c>
      <c r="D21" s="55"/>
      <c r="E21" s="17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</row>
    <row r="22" spans="1:256" customFormat="1" ht="14.25">
      <c r="A22" s="52"/>
      <c r="B22" s="55"/>
      <c r="C22" s="39" t="s">
        <v>36</v>
      </c>
      <c r="D22" s="54"/>
      <c r="E22" s="17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</row>
    <row r="23" spans="1:256" customFormat="1" ht="14.25">
      <c r="A23" s="52"/>
      <c r="B23" s="55"/>
      <c r="C23" s="39" t="s">
        <v>37</v>
      </c>
      <c r="D23" s="55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</row>
    <row r="24" spans="1:256" customFormat="1" ht="14.25">
      <c r="A24" s="52"/>
      <c r="B24" s="55"/>
      <c r="C24" s="39" t="s">
        <v>38</v>
      </c>
      <c r="D24" s="55"/>
      <c r="E24" s="17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</row>
    <row r="25" spans="1:256" customFormat="1" ht="14.25">
      <c r="A25" s="52"/>
      <c r="B25" s="55"/>
      <c r="C25" s="39" t="s">
        <v>39</v>
      </c>
      <c r="D25" s="54"/>
      <c r="E25" s="17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</row>
    <row r="26" spans="1:256" customFormat="1" ht="14.25">
      <c r="A26" s="52"/>
      <c r="B26" s="55"/>
      <c r="C26" s="39" t="s">
        <v>40</v>
      </c>
      <c r="D26" s="54">
        <v>4424292</v>
      </c>
      <c r="E26" s="17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</row>
    <row r="27" spans="1:256" customFormat="1" ht="14.25">
      <c r="A27" s="52"/>
      <c r="B27" s="55"/>
      <c r="C27" s="39" t="s">
        <v>41</v>
      </c>
      <c r="D27" s="54"/>
      <c r="E27" s="17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</row>
    <row r="28" spans="1:256" customFormat="1" ht="14.25">
      <c r="A28" s="52"/>
      <c r="B28" s="55"/>
      <c r="C28" s="39" t="s">
        <v>42</v>
      </c>
      <c r="D28" s="55"/>
      <c r="E28" s="17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</row>
    <row r="29" spans="1:256" customFormat="1" ht="14.25">
      <c r="A29" s="56"/>
      <c r="B29" s="57"/>
      <c r="C29" s="39" t="s">
        <v>43</v>
      </c>
      <c r="D29" s="54"/>
      <c r="E29" s="17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</row>
    <row r="30" spans="1:256" customFormat="1" ht="14.25">
      <c r="A30" s="56"/>
      <c r="B30" s="57"/>
      <c r="C30" s="39" t="s">
        <v>44</v>
      </c>
      <c r="D30" s="54"/>
      <c r="E30" s="17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</row>
    <row r="31" spans="1:256" customFormat="1" ht="14.25">
      <c r="A31" s="56"/>
      <c r="B31" s="57"/>
      <c r="C31" s="39" t="s">
        <v>45</v>
      </c>
      <c r="D31" s="54"/>
      <c r="E31" s="17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</row>
    <row r="32" spans="1:256" customFormat="1" ht="14.25">
      <c r="A32" s="56"/>
      <c r="B32" s="57"/>
      <c r="C32" s="39" t="s">
        <v>46</v>
      </c>
      <c r="D32" s="55"/>
      <c r="E32" s="17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</row>
    <row r="33" spans="1:256" customFormat="1" ht="14.25">
      <c r="A33" s="56"/>
      <c r="B33" s="57"/>
      <c r="C33" s="39" t="s">
        <v>47</v>
      </c>
      <c r="D33" s="54"/>
      <c r="E33" s="17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</row>
    <row r="34" spans="1:256" customFormat="1" ht="14.25">
      <c r="A34" s="56"/>
      <c r="B34" s="57"/>
      <c r="C34" s="39" t="s">
        <v>48</v>
      </c>
      <c r="D34" s="54"/>
      <c r="E34" s="17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</row>
    <row r="35" spans="1:256" customFormat="1" ht="14.25">
      <c r="A35" s="56"/>
      <c r="B35" s="57"/>
      <c r="C35" s="39" t="s">
        <v>49</v>
      </c>
      <c r="D35" s="55"/>
      <c r="E35" s="17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</row>
    <row r="36" spans="1:256" customFormat="1" ht="14.25">
      <c r="A36" s="58"/>
      <c r="B36" s="59"/>
      <c r="C36" s="39" t="s">
        <v>50</v>
      </c>
      <c r="D36" s="76"/>
      <c r="E36" s="17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</row>
    <row r="37" spans="1:256" customFormat="1" ht="14.25">
      <c r="A37" s="58" t="s">
        <v>51</v>
      </c>
      <c r="B37" s="59">
        <v>69397069.030000001</v>
      </c>
      <c r="C37" s="58" t="s">
        <v>52</v>
      </c>
      <c r="D37" s="60">
        <f>SUM(D7:D35)</f>
        <v>69397069.030000001</v>
      </c>
      <c r="E37" s="17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  <c r="IV37" s="19"/>
    </row>
  </sheetData>
  <mergeCells count="5">
    <mergeCell ref="A1:D1"/>
    <mergeCell ref="A2:D2"/>
    <mergeCell ref="A3:C3"/>
    <mergeCell ref="A4:B4"/>
    <mergeCell ref="C4:D4"/>
  </mergeCells>
  <phoneticPr fontId="25" type="noConversion"/>
  <printOptions horizontalCentered="1"/>
  <pageMargins left="0.19685039370078741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tabSelected="1" zoomScale="90" zoomScaleNormal="90" workbookViewId="0">
      <selection activeCell="F21" sqref="F21"/>
    </sheetView>
  </sheetViews>
  <sheetFormatPr defaultColWidth="8" defaultRowHeight="12.75"/>
  <cols>
    <col min="1" max="1" width="22.625" style="17" customWidth="1"/>
    <col min="2" max="2" width="11.375" style="17" customWidth="1"/>
    <col min="3" max="5" width="11.75" style="17" customWidth="1"/>
    <col min="6" max="6" width="16.5" style="17" customWidth="1"/>
    <col min="7" max="8" width="11.75" style="17" customWidth="1"/>
    <col min="9" max="9" width="15.125" style="17" customWidth="1"/>
    <col min="10" max="26" width="11.75" style="17" customWidth="1"/>
    <col min="27" max="16384" width="8" style="19"/>
  </cols>
  <sheetData>
    <row r="1" spans="1:256" s="18" customFormat="1" ht="17.100000000000001" customHeight="1">
      <c r="A1" s="94" t="s">
        <v>390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</row>
    <row r="2" spans="1:256" s="18" customFormat="1" ht="33.6" customHeight="1">
      <c r="A2" s="93" t="s">
        <v>391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</row>
    <row r="3" spans="1:256" s="18" customFormat="1" ht="17.100000000000001" customHeight="1">
      <c r="A3" s="91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</row>
    <row r="4" spans="1:256">
      <c r="A4" s="136" t="s">
        <v>392</v>
      </c>
      <c r="B4" s="136" t="s">
        <v>393</v>
      </c>
      <c r="C4" s="136" t="s">
        <v>394</v>
      </c>
      <c r="D4" s="136" t="s">
        <v>395</v>
      </c>
      <c r="E4" s="136" t="s">
        <v>396</v>
      </c>
      <c r="F4" s="136" t="s">
        <v>397</v>
      </c>
      <c r="G4" s="136" t="s">
        <v>398</v>
      </c>
      <c r="H4" s="136" t="s">
        <v>399</v>
      </c>
      <c r="I4" s="136" t="s">
        <v>400</v>
      </c>
      <c r="J4" s="136" t="s">
        <v>68</v>
      </c>
      <c r="K4" s="136" t="s">
        <v>401</v>
      </c>
      <c r="L4" s="96"/>
      <c r="M4" s="96"/>
      <c r="N4" s="96"/>
      <c r="O4" s="96"/>
      <c r="P4" s="98"/>
      <c r="Q4" s="136" t="s">
        <v>402</v>
      </c>
      <c r="R4" s="96"/>
      <c r="S4" s="96"/>
      <c r="T4" s="98"/>
      <c r="U4" s="136" t="s">
        <v>403</v>
      </c>
      <c r="V4" s="96"/>
      <c r="W4" s="98"/>
      <c r="X4" s="136" t="s">
        <v>404</v>
      </c>
      <c r="Y4" s="136" t="s">
        <v>405</v>
      </c>
      <c r="Z4" s="136" t="s">
        <v>406</v>
      </c>
    </row>
    <row r="5" spans="1:256" ht="40.5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21" t="s">
        <v>60</v>
      </c>
      <c r="L5" s="21" t="s">
        <v>407</v>
      </c>
      <c r="M5" s="21" t="s">
        <v>408</v>
      </c>
      <c r="N5" s="21" t="s">
        <v>409</v>
      </c>
      <c r="O5" s="21" t="s">
        <v>410</v>
      </c>
      <c r="P5" s="21" t="s">
        <v>411</v>
      </c>
      <c r="Q5" s="21" t="s">
        <v>60</v>
      </c>
      <c r="R5" s="21" t="s">
        <v>91</v>
      </c>
      <c r="S5" s="21" t="s">
        <v>90</v>
      </c>
      <c r="T5" s="21" t="s">
        <v>92</v>
      </c>
      <c r="U5" s="21" t="s">
        <v>412</v>
      </c>
      <c r="V5" s="21" t="s">
        <v>413</v>
      </c>
      <c r="W5" s="21" t="s">
        <v>414</v>
      </c>
      <c r="X5" s="137"/>
      <c r="Y5" s="137"/>
      <c r="Z5" s="137"/>
    </row>
    <row r="6" spans="1:256">
      <c r="A6" s="22" t="s">
        <v>63</v>
      </c>
      <c r="B6" s="22" t="s">
        <v>63</v>
      </c>
      <c r="C6" s="22" t="s">
        <v>63</v>
      </c>
      <c r="D6" s="22" t="s">
        <v>63</v>
      </c>
      <c r="E6" s="22" t="s">
        <v>63</v>
      </c>
      <c r="F6" s="22" t="s">
        <v>63</v>
      </c>
      <c r="G6" s="22" t="s">
        <v>63</v>
      </c>
      <c r="H6" s="22" t="s">
        <v>63</v>
      </c>
      <c r="I6" s="22" t="s">
        <v>63</v>
      </c>
      <c r="J6" s="22" t="s">
        <v>64</v>
      </c>
      <c r="K6" s="22" t="s">
        <v>65</v>
      </c>
      <c r="L6" s="22" t="s">
        <v>66</v>
      </c>
      <c r="M6" s="22" t="s">
        <v>415</v>
      </c>
      <c r="N6" s="22" t="s">
        <v>416</v>
      </c>
      <c r="O6" s="22" t="s">
        <v>417</v>
      </c>
      <c r="P6" s="22" t="s">
        <v>418</v>
      </c>
      <c r="Q6" s="22" t="s">
        <v>419</v>
      </c>
      <c r="R6" s="22" t="s">
        <v>420</v>
      </c>
      <c r="S6" s="22" t="s">
        <v>227</v>
      </c>
      <c r="T6" s="22" t="s">
        <v>230</v>
      </c>
      <c r="U6" s="22" t="s">
        <v>234</v>
      </c>
      <c r="V6" s="22" t="s">
        <v>237</v>
      </c>
      <c r="W6" s="22" t="s">
        <v>239</v>
      </c>
      <c r="X6" s="22" t="s">
        <v>267</v>
      </c>
      <c r="Y6" s="22" t="s">
        <v>268</v>
      </c>
      <c r="Z6" s="22" t="s">
        <v>269</v>
      </c>
    </row>
    <row r="7" spans="1:256">
      <c r="A7" s="24" t="s">
        <v>479</v>
      </c>
      <c r="B7" s="23"/>
      <c r="C7" s="24" t="s">
        <v>480</v>
      </c>
      <c r="D7" s="23" t="s">
        <v>481</v>
      </c>
      <c r="E7" s="23"/>
      <c r="F7" s="24">
        <v>2040220</v>
      </c>
      <c r="G7" s="24" t="s">
        <v>482</v>
      </c>
      <c r="H7" s="24" t="s">
        <v>483</v>
      </c>
      <c r="I7" s="24">
        <v>2019</v>
      </c>
      <c r="J7" s="25">
        <v>553100</v>
      </c>
      <c r="K7" s="25">
        <v>553100</v>
      </c>
      <c r="L7" s="25">
        <v>553100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56">
      <c r="A8" s="24" t="s">
        <v>479</v>
      </c>
      <c r="B8" s="24"/>
      <c r="C8" s="24" t="s">
        <v>484</v>
      </c>
      <c r="D8" s="23" t="s">
        <v>481</v>
      </c>
      <c r="E8" s="24"/>
      <c r="F8" s="24">
        <v>2040220</v>
      </c>
      <c r="G8" s="24" t="s">
        <v>482</v>
      </c>
      <c r="H8" s="24" t="s">
        <v>485</v>
      </c>
      <c r="I8" s="24">
        <v>2019</v>
      </c>
      <c r="J8" s="25">
        <v>133000</v>
      </c>
      <c r="K8" s="25">
        <v>133000</v>
      </c>
      <c r="L8" s="25">
        <v>133000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56">
      <c r="A9" s="24" t="s">
        <v>479</v>
      </c>
      <c r="B9" s="24"/>
      <c r="C9" s="24" t="s">
        <v>486</v>
      </c>
      <c r="D9" s="23" t="s">
        <v>481</v>
      </c>
      <c r="E9" s="24"/>
      <c r="F9" s="24">
        <v>2040220</v>
      </c>
      <c r="G9" s="24" t="s">
        <v>482</v>
      </c>
      <c r="H9" s="24" t="s">
        <v>483</v>
      </c>
      <c r="I9" s="24">
        <v>2019</v>
      </c>
      <c r="J9" s="25">
        <v>950000</v>
      </c>
      <c r="K9" s="25">
        <v>950000</v>
      </c>
      <c r="L9" s="25">
        <v>950000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56">
      <c r="A10" s="24" t="s">
        <v>479</v>
      </c>
      <c r="B10" s="24"/>
      <c r="C10" s="24" t="s">
        <v>487</v>
      </c>
      <c r="D10" s="23" t="s">
        <v>481</v>
      </c>
      <c r="E10" s="24"/>
      <c r="F10" s="24">
        <v>2040220</v>
      </c>
      <c r="G10" s="24" t="s">
        <v>482</v>
      </c>
      <c r="H10" s="24" t="s">
        <v>488</v>
      </c>
      <c r="I10" s="24">
        <v>2019</v>
      </c>
      <c r="J10" s="25">
        <v>798000</v>
      </c>
      <c r="K10" s="25">
        <v>798000</v>
      </c>
      <c r="L10" s="25">
        <v>798000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56">
      <c r="A11" s="24"/>
      <c r="B11" s="24"/>
      <c r="C11" s="24"/>
      <c r="D11" s="24"/>
      <c r="E11" s="24"/>
      <c r="F11" s="24"/>
      <c r="G11" s="24"/>
      <c r="H11" s="24"/>
      <c r="I11" s="24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56">
      <c r="A12" s="24"/>
      <c r="B12" s="24"/>
      <c r="C12" s="24"/>
      <c r="D12" s="24"/>
      <c r="E12" s="24"/>
      <c r="F12" s="24"/>
      <c r="G12" s="24"/>
      <c r="H12" s="24"/>
      <c r="I12" s="24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56">
      <c r="A13" s="24"/>
      <c r="B13" s="24"/>
      <c r="C13" s="24"/>
      <c r="D13" s="24"/>
      <c r="E13" s="24"/>
      <c r="F13" s="24"/>
      <c r="G13" s="24"/>
      <c r="H13" s="24"/>
      <c r="I13" s="24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56">
      <c r="A14" s="24"/>
      <c r="B14" s="24"/>
      <c r="C14" s="24"/>
      <c r="D14" s="24"/>
      <c r="E14" s="24"/>
      <c r="F14" s="24"/>
      <c r="G14" s="24"/>
      <c r="H14" s="24"/>
      <c r="I14" s="24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56">
      <c r="A15" s="24"/>
      <c r="B15" s="24"/>
      <c r="C15" s="24"/>
      <c r="D15" s="24"/>
      <c r="E15" s="24"/>
      <c r="F15" s="24"/>
      <c r="G15" s="24"/>
      <c r="H15" s="24"/>
      <c r="I15" s="24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56">
      <c r="A16" s="24"/>
      <c r="B16" s="24"/>
      <c r="C16" s="24"/>
      <c r="D16" s="24"/>
      <c r="E16" s="24"/>
      <c r="F16" s="24"/>
      <c r="G16" s="24"/>
      <c r="H16" s="24"/>
      <c r="I16" s="24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>
      <c r="A17" s="24"/>
      <c r="B17" s="24"/>
      <c r="C17" s="24"/>
      <c r="D17" s="24"/>
      <c r="E17" s="24"/>
      <c r="F17" s="24"/>
      <c r="G17" s="24"/>
      <c r="H17" s="24"/>
      <c r="I17" s="24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>
      <c r="A18" s="24"/>
      <c r="B18" s="24"/>
      <c r="C18" s="24"/>
      <c r="D18" s="24"/>
      <c r="E18" s="24"/>
      <c r="F18" s="24"/>
      <c r="G18" s="24"/>
      <c r="H18" s="24"/>
      <c r="I18" s="24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>
      <c r="A19" s="24"/>
      <c r="B19" s="24"/>
      <c r="C19" s="24"/>
      <c r="D19" s="24"/>
      <c r="E19" s="24"/>
      <c r="F19" s="24"/>
      <c r="G19" s="24"/>
      <c r="H19" s="24"/>
      <c r="I19" s="24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>
      <c r="A20" s="24"/>
      <c r="B20" s="24"/>
      <c r="C20" s="24"/>
      <c r="D20" s="24"/>
      <c r="E20" s="24"/>
      <c r="F20" s="24"/>
      <c r="G20" s="24"/>
      <c r="H20" s="24"/>
      <c r="I20" s="24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>
      <c r="A21" s="24"/>
      <c r="B21" s="24"/>
      <c r="C21" s="24"/>
      <c r="D21" s="24"/>
      <c r="E21" s="24"/>
      <c r="F21" s="24"/>
      <c r="G21" s="24"/>
      <c r="H21" s="24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>
      <c r="A22" s="24"/>
      <c r="B22" s="24"/>
      <c r="C22" s="24"/>
      <c r="D22" s="24"/>
      <c r="E22" s="24"/>
      <c r="F22" s="24"/>
      <c r="G22" s="24"/>
      <c r="H22" s="24"/>
      <c r="I22" s="24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>
      <c r="A23" s="24"/>
      <c r="B23" s="24"/>
      <c r="C23" s="24"/>
      <c r="D23" s="24"/>
      <c r="E23" s="24"/>
      <c r="F23" s="24"/>
      <c r="G23" s="24"/>
      <c r="H23" s="24"/>
      <c r="I23" s="24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>
      <c r="A24" s="24"/>
      <c r="B24" s="24"/>
      <c r="C24" s="24"/>
      <c r="D24" s="24"/>
      <c r="E24" s="24"/>
      <c r="F24" s="24"/>
      <c r="G24" s="24"/>
      <c r="H24" s="24"/>
      <c r="I24" s="24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>
      <c r="A25" s="24"/>
      <c r="B25" s="24"/>
      <c r="C25" s="24"/>
      <c r="D25" s="24"/>
      <c r="E25" s="24"/>
      <c r="F25" s="24"/>
      <c r="G25" s="24"/>
      <c r="H25" s="24"/>
      <c r="I25" s="24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>
      <c r="A26" s="24"/>
      <c r="B26" s="24"/>
      <c r="C26" s="24"/>
      <c r="D26" s="24"/>
      <c r="E26" s="24"/>
      <c r="F26" s="24"/>
      <c r="G26" s="24"/>
      <c r="H26" s="24"/>
      <c r="I26" s="24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>
      <c r="A27" s="24"/>
      <c r="B27" s="24"/>
      <c r="C27" s="24"/>
      <c r="D27" s="24"/>
      <c r="E27" s="24"/>
      <c r="F27" s="24"/>
      <c r="G27" s="24"/>
      <c r="H27" s="24"/>
      <c r="I27" s="24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>
      <c r="A28" s="24"/>
      <c r="B28" s="24"/>
      <c r="C28" s="24"/>
      <c r="D28" s="24"/>
      <c r="E28" s="24"/>
      <c r="F28" s="24"/>
      <c r="G28" s="24"/>
      <c r="H28" s="24"/>
      <c r="I28" s="24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>
      <c r="A29" s="24"/>
      <c r="B29" s="24"/>
      <c r="C29" s="24"/>
      <c r="D29" s="24"/>
      <c r="E29" s="24"/>
      <c r="F29" s="24"/>
      <c r="G29" s="24"/>
      <c r="H29" s="24"/>
      <c r="I29" s="24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>
      <c r="A30" s="24"/>
      <c r="B30" s="24"/>
      <c r="C30" s="24"/>
      <c r="D30" s="24"/>
      <c r="E30" s="24"/>
      <c r="F30" s="24"/>
      <c r="G30" s="24"/>
      <c r="H30" s="24"/>
      <c r="I30" s="24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>
      <c r="A31" s="24"/>
      <c r="B31" s="24"/>
      <c r="C31" s="24"/>
      <c r="D31" s="24"/>
      <c r="E31" s="24"/>
      <c r="F31" s="24"/>
      <c r="G31" s="24"/>
      <c r="H31" s="24"/>
      <c r="I31" s="24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>
      <c r="A32" s="24"/>
      <c r="B32" s="24"/>
      <c r="C32" s="24"/>
      <c r="D32" s="24"/>
      <c r="E32" s="24"/>
      <c r="F32" s="24"/>
      <c r="G32" s="24"/>
      <c r="H32" s="24"/>
      <c r="I32" s="24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>
      <c r="A33" s="24"/>
      <c r="B33" s="24"/>
      <c r="C33" s="24"/>
      <c r="D33" s="24"/>
      <c r="E33" s="24"/>
      <c r="F33" s="24"/>
      <c r="G33" s="24"/>
      <c r="H33" s="24"/>
      <c r="I33" s="24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>
      <c r="A34" s="24"/>
      <c r="B34" s="24"/>
      <c r="C34" s="24"/>
      <c r="D34" s="24"/>
      <c r="E34" s="24"/>
      <c r="F34" s="24"/>
      <c r="G34" s="24"/>
      <c r="H34" s="24"/>
      <c r="I34" s="24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>
      <c r="A35" s="24"/>
      <c r="B35" s="24"/>
      <c r="C35" s="24"/>
      <c r="D35" s="24"/>
      <c r="E35" s="24"/>
      <c r="F35" s="24"/>
      <c r="G35" s="24"/>
      <c r="H35" s="24"/>
      <c r="I35" s="24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>
      <c r="A36" s="24"/>
      <c r="B36" s="24"/>
      <c r="C36" s="24"/>
      <c r="D36" s="24"/>
      <c r="E36" s="24"/>
      <c r="F36" s="24"/>
      <c r="G36" s="24"/>
      <c r="H36" s="24"/>
      <c r="I36" s="24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>
      <c r="A37" s="24"/>
      <c r="B37" s="24"/>
      <c r="C37" s="24"/>
      <c r="D37" s="24"/>
      <c r="E37" s="24"/>
      <c r="F37" s="24"/>
      <c r="G37" s="24"/>
      <c r="H37" s="24"/>
      <c r="I37" s="24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>
      <c r="A38" s="24"/>
      <c r="B38" s="24"/>
      <c r="C38" s="24"/>
      <c r="D38" s="24"/>
      <c r="E38" s="24"/>
      <c r="F38" s="24"/>
      <c r="G38" s="24"/>
      <c r="H38" s="24"/>
      <c r="I38" s="24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>
      <c r="A39" s="24"/>
      <c r="B39" s="24"/>
      <c r="C39" s="24"/>
      <c r="D39" s="24"/>
      <c r="E39" s="24"/>
      <c r="F39" s="24"/>
      <c r="G39" s="24"/>
      <c r="H39" s="24"/>
      <c r="I39" s="24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>
      <c r="A40" s="24"/>
      <c r="B40" s="24"/>
      <c r="C40" s="24"/>
      <c r="D40" s="24"/>
      <c r="E40" s="24"/>
      <c r="F40" s="24"/>
      <c r="G40" s="24"/>
      <c r="H40" s="24"/>
      <c r="I40" s="24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>
      <c r="A41" s="24"/>
      <c r="B41" s="24"/>
      <c r="C41" s="24"/>
      <c r="D41" s="24"/>
      <c r="E41" s="24"/>
      <c r="F41" s="24"/>
      <c r="G41" s="24"/>
      <c r="H41" s="24"/>
      <c r="I41" s="24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>
      <c r="A42" s="24"/>
      <c r="B42" s="24"/>
      <c r="C42" s="24"/>
      <c r="D42" s="24"/>
      <c r="E42" s="24"/>
      <c r="F42" s="24"/>
      <c r="G42" s="24"/>
      <c r="H42" s="24"/>
      <c r="I42" s="24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409.6" hidden="1" customHeight="1"/>
  </sheetData>
  <mergeCells count="19">
    <mergeCell ref="A4:A5"/>
    <mergeCell ref="B4:B5"/>
    <mergeCell ref="H4:H5"/>
    <mergeCell ref="I4:I5"/>
    <mergeCell ref="J4:J5"/>
    <mergeCell ref="A1:Z1"/>
    <mergeCell ref="A2:Z2"/>
    <mergeCell ref="A3:Z3"/>
    <mergeCell ref="K4:P4"/>
    <mergeCell ref="Q4:T4"/>
    <mergeCell ref="U4:W4"/>
    <mergeCell ref="Y4:Y5"/>
    <mergeCell ref="Z4:Z5"/>
    <mergeCell ref="X4:X5"/>
    <mergeCell ref="F4:F5"/>
    <mergeCell ref="G4:G5"/>
    <mergeCell ref="C4:C5"/>
    <mergeCell ref="D4:D5"/>
    <mergeCell ref="E4:E5"/>
  </mergeCells>
  <phoneticPr fontId="25" type="noConversion"/>
  <pageMargins left="0.75" right="0.75" top="1" bottom="1" header="0.51180555555555596" footer="0.51180555555555596"/>
  <pageSetup paperSize="9" scale="4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"/>
  <sheetViews>
    <sheetView workbookViewId="0">
      <selection activeCell="K8" sqref="K8"/>
    </sheetView>
  </sheetViews>
  <sheetFormatPr defaultColWidth="8" defaultRowHeight="12.75"/>
  <cols>
    <col min="1" max="1" width="9" style="9" customWidth="1"/>
    <col min="2" max="2" width="5.75" style="9" customWidth="1"/>
    <col min="3" max="3" width="14" style="9" customWidth="1"/>
    <col min="4" max="4" width="14.375" style="9" customWidth="1"/>
    <col min="5" max="5" width="17.125" style="9" customWidth="1"/>
    <col min="6" max="6" width="15" style="9" customWidth="1"/>
    <col min="7" max="7" width="14" style="9" customWidth="1"/>
    <col min="8" max="8" width="8.125" style="9" customWidth="1"/>
    <col min="9" max="9" width="17.5" style="9" customWidth="1"/>
    <col min="10" max="10" width="7.5" style="9" customWidth="1"/>
    <col min="11" max="11" width="14.25" style="9" customWidth="1"/>
    <col min="12" max="13" width="8.5" style="9" customWidth="1"/>
    <col min="14" max="16384" width="8" style="9"/>
  </cols>
  <sheetData>
    <row r="1" spans="1:13" ht="24" customHeight="1">
      <c r="A1" s="147" t="s">
        <v>421</v>
      </c>
      <c r="B1" s="147"/>
      <c r="L1" s="4" t="s">
        <v>422</v>
      </c>
    </row>
    <row r="2" spans="1:13" ht="37.15" customHeight="1">
      <c r="A2" s="148" t="s">
        <v>423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3" ht="34.9" customHeight="1">
      <c r="A3" s="149" t="s">
        <v>456</v>
      </c>
      <c r="B3" s="149"/>
      <c r="C3" s="149"/>
      <c r="D3" s="149"/>
      <c r="E3" s="149"/>
      <c r="F3" s="149"/>
      <c r="G3" s="10"/>
      <c r="H3" s="10"/>
      <c r="I3" s="10"/>
      <c r="J3" s="10"/>
      <c r="K3" s="10"/>
      <c r="L3" s="150" t="s">
        <v>2</v>
      </c>
      <c r="M3" s="150"/>
    </row>
    <row r="4" spans="1:13" ht="40.5" customHeight="1">
      <c r="A4" s="140" t="s">
        <v>379</v>
      </c>
      <c r="B4" s="140" t="s">
        <v>424</v>
      </c>
      <c r="C4" s="140" t="s">
        <v>425</v>
      </c>
      <c r="D4" s="140" t="s">
        <v>426</v>
      </c>
      <c r="E4" s="140" t="s">
        <v>427</v>
      </c>
      <c r="F4" s="141"/>
      <c r="G4" s="141"/>
      <c r="H4" s="141"/>
      <c r="I4" s="141"/>
      <c r="J4" s="140" t="s">
        <v>428</v>
      </c>
      <c r="K4" s="140" t="s">
        <v>429</v>
      </c>
      <c r="L4" s="143" t="s">
        <v>430</v>
      </c>
      <c r="M4" s="143" t="s">
        <v>431</v>
      </c>
    </row>
    <row r="5" spans="1:13" ht="32.25" customHeight="1">
      <c r="A5" s="144"/>
      <c r="B5" s="144"/>
      <c r="C5" s="144"/>
      <c r="D5" s="142"/>
      <c r="E5" s="142" t="s">
        <v>60</v>
      </c>
      <c r="F5" s="142" t="s">
        <v>432</v>
      </c>
      <c r="G5" s="142" t="s">
        <v>433</v>
      </c>
      <c r="H5" s="142" t="s">
        <v>434</v>
      </c>
      <c r="I5" s="142" t="s">
        <v>435</v>
      </c>
      <c r="J5" s="144"/>
      <c r="K5" s="144"/>
      <c r="L5" s="144"/>
      <c r="M5" s="144"/>
    </row>
    <row r="6" spans="1:13" ht="17.649999999999999" customHeight="1">
      <c r="A6" s="144"/>
      <c r="B6" s="144"/>
      <c r="C6" s="144"/>
      <c r="D6" s="142"/>
      <c r="E6" s="142"/>
      <c r="F6" s="142"/>
      <c r="G6" s="142"/>
      <c r="H6" s="142"/>
      <c r="I6" s="142"/>
      <c r="J6" s="144"/>
      <c r="K6" s="144"/>
      <c r="L6" s="144"/>
      <c r="M6" s="144"/>
    </row>
    <row r="7" spans="1:13" ht="33.75" customHeight="1">
      <c r="A7" s="11" t="s">
        <v>436</v>
      </c>
      <c r="B7" s="12"/>
      <c r="C7" s="11" t="s">
        <v>64</v>
      </c>
      <c r="D7" s="11" t="s">
        <v>65</v>
      </c>
      <c r="E7" s="11" t="s">
        <v>66</v>
      </c>
      <c r="F7" s="11" t="s">
        <v>415</v>
      </c>
      <c r="G7" s="11" t="s">
        <v>416</v>
      </c>
      <c r="H7" s="11" t="s">
        <v>417</v>
      </c>
      <c r="I7" s="11" t="s">
        <v>418</v>
      </c>
      <c r="J7" s="11" t="s">
        <v>419</v>
      </c>
      <c r="K7" s="11" t="s">
        <v>420</v>
      </c>
      <c r="L7" s="11" t="s">
        <v>227</v>
      </c>
      <c r="M7" s="11" t="s">
        <v>230</v>
      </c>
    </row>
    <row r="8" spans="1:13" ht="57.75" customHeight="1">
      <c r="A8" s="11" t="s">
        <v>68</v>
      </c>
      <c r="B8" s="11" t="s">
        <v>64</v>
      </c>
      <c r="C8" s="13">
        <f>D8+E8+K8</f>
        <v>93784640.150000006</v>
      </c>
      <c r="D8" s="13">
        <v>17411061.550000001</v>
      </c>
      <c r="E8" s="13">
        <f>F8+G8+I8</f>
        <v>66260791.990000002</v>
      </c>
      <c r="F8" s="13">
        <v>44508369.020000003</v>
      </c>
      <c r="G8" s="13">
        <v>5750105</v>
      </c>
      <c r="H8" s="13"/>
      <c r="I8" s="13">
        <v>16002317.970000001</v>
      </c>
      <c r="J8" s="13"/>
      <c r="K8" s="13">
        <v>10112786.609999999</v>
      </c>
      <c r="L8" s="13"/>
      <c r="M8" s="13"/>
    </row>
    <row r="9" spans="1:13" hidden="1">
      <c r="A9" s="145" t="s">
        <v>437</v>
      </c>
      <c r="B9" s="146"/>
      <c r="C9" s="14">
        <v>35</v>
      </c>
      <c r="D9" s="15"/>
      <c r="E9" s="16"/>
      <c r="F9" s="16"/>
      <c r="G9" s="16"/>
      <c r="H9" s="16"/>
      <c r="I9" s="16"/>
      <c r="J9" s="16"/>
      <c r="K9" s="16"/>
      <c r="L9" s="16"/>
      <c r="M9" s="16"/>
    </row>
    <row r="11" spans="1:13">
      <c r="A11" s="139" t="s">
        <v>438</v>
      </c>
      <c r="B11" s="92"/>
      <c r="C11" s="92"/>
      <c r="D11" s="92"/>
      <c r="E11" s="92"/>
      <c r="F11" s="92"/>
      <c r="G11" s="92"/>
      <c r="H11" s="92"/>
    </row>
    <row r="12" spans="1:13">
      <c r="A12" s="139" t="s">
        <v>439</v>
      </c>
      <c r="B12" s="139"/>
      <c r="C12" s="139"/>
      <c r="D12" s="139"/>
      <c r="E12" s="139"/>
      <c r="F12" s="139"/>
      <c r="G12" s="139"/>
      <c r="H12" s="139"/>
      <c r="I12" s="139"/>
    </row>
    <row r="13" spans="1:13">
      <c r="A13" s="139"/>
      <c r="B13" s="92"/>
      <c r="C13" s="92"/>
      <c r="D13" s="92"/>
      <c r="E13" s="92"/>
      <c r="F13" s="92"/>
      <c r="G13" s="92"/>
      <c r="H13" s="92"/>
      <c r="I13" s="92"/>
    </row>
    <row r="14" spans="1:13">
      <c r="A14" s="139"/>
      <c r="B14" s="92"/>
      <c r="C14" s="92"/>
      <c r="D14" s="92"/>
      <c r="E14" s="92"/>
      <c r="F14" s="92"/>
      <c r="G14" s="92"/>
      <c r="H14" s="92"/>
      <c r="I14" s="92"/>
    </row>
  </sheetData>
  <mergeCells count="23">
    <mergeCell ref="A1:B1"/>
    <mergeCell ref="A2:M2"/>
    <mergeCell ref="A3:F3"/>
    <mergeCell ref="L3:M3"/>
    <mergeCell ref="A4:A6"/>
    <mergeCell ref="B4:B6"/>
    <mergeCell ref="D4:D6"/>
    <mergeCell ref="H5:H6"/>
    <mergeCell ref="C4:C6"/>
    <mergeCell ref="I5:I6"/>
    <mergeCell ref="M4:M6"/>
    <mergeCell ref="J4:J6"/>
    <mergeCell ref="K4:K6"/>
    <mergeCell ref="A13:I13"/>
    <mergeCell ref="E4:I4"/>
    <mergeCell ref="A12:I12"/>
    <mergeCell ref="E5:E6"/>
    <mergeCell ref="L4:L6"/>
    <mergeCell ref="A14:I14"/>
    <mergeCell ref="A9:B9"/>
    <mergeCell ref="A11:H11"/>
    <mergeCell ref="F5:F6"/>
    <mergeCell ref="G5:G6"/>
  </mergeCells>
  <phoneticPr fontId="25" type="noConversion"/>
  <pageMargins left="0.75" right="0.75" top="1" bottom="1" header="0.51180555555555596" footer="0.51180555555555596"/>
  <pageSetup paperSize="9" scale="86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"/>
  <sheetViews>
    <sheetView workbookViewId="0">
      <selection activeCell="B6" sqref="B6"/>
    </sheetView>
  </sheetViews>
  <sheetFormatPr defaultColWidth="8" defaultRowHeight="12"/>
  <cols>
    <col min="1" max="1" width="14.25" style="1" customWidth="1"/>
    <col min="2" max="2" width="25.375" style="1" customWidth="1"/>
    <col min="3" max="5" width="20.625" style="1" customWidth="1"/>
    <col min="6" max="6" width="22" style="1" customWidth="1"/>
    <col min="7" max="7" width="16.5" style="1" customWidth="1"/>
    <col min="8" max="8" width="17.625" style="1" customWidth="1"/>
    <col min="9" max="16384" width="8" style="1"/>
  </cols>
  <sheetData>
    <row r="1" spans="1:8" customFormat="1" ht="14.25">
      <c r="A1" s="2" t="s">
        <v>440</v>
      </c>
      <c r="B1" s="3"/>
      <c r="C1" s="3"/>
      <c r="D1" s="3"/>
      <c r="E1" s="3"/>
      <c r="H1" s="4" t="s">
        <v>441</v>
      </c>
    </row>
    <row r="2" spans="1:8" ht="20.25">
      <c r="A2" s="111" t="s">
        <v>442</v>
      </c>
      <c r="B2" s="111"/>
      <c r="C2" s="111"/>
      <c r="D2" s="111"/>
      <c r="E2" s="111"/>
      <c r="F2" s="111"/>
      <c r="G2" s="111"/>
      <c r="H2" s="111"/>
    </row>
    <row r="3" spans="1:8" ht="13.5">
      <c r="A3" s="5" t="s">
        <v>454</v>
      </c>
    </row>
    <row r="4" spans="1:8" ht="44.25" customHeight="1">
      <c r="A4" s="6" t="s">
        <v>443</v>
      </c>
      <c r="B4" s="6" t="s">
        <v>444</v>
      </c>
      <c r="C4" s="6" t="s">
        <v>445</v>
      </c>
      <c r="D4" s="6" t="s">
        <v>446</v>
      </c>
      <c r="E4" s="6" t="s">
        <v>447</v>
      </c>
      <c r="F4" s="6" t="s">
        <v>448</v>
      </c>
      <c r="G4" s="6" t="s">
        <v>449</v>
      </c>
      <c r="H4" s="6" t="s">
        <v>450</v>
      </c>
    </row>
    <row r="5" spans="1:8" ht="14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</row>
    <row r="6" spans="1:8" ht="33" customHeight="1">
      <c r="A6" s="7" t="s">
        <v>478</v>
      </c>
      <c r="B6" s="7"/>
      <c r="C6" s="7"/>
      <c r="D6" s="7"/>
      <c r="E6" s="6"/>
      <c r="F6" s="6"/>
      <c r="G6" s="6"/>
      <c r="H6" s="6"/>
    </row>
    <row r="7" spans="1:8" ht="24" customHeight="1">
      <c r="A7" s="8" t="s">
        <v>451</v>
      </c>
      <c r="B7" s="8"/>
      <c r="C7" s="8"/>
      <c r="D7" s="8"/>
      <c r="E7" s="6"/>
      <c r="F7" s="6"/>
      <c r="G7" s="6"/>
      <c r="H7" s="6"/>
    </row>
    <row r="8" spans="1:8" ht="38.25" customHeight="1">
      <c r="A8" s="8" t="s">
        <v>452</v>
      </c>
      <c r="B8" s="8"/>
      <c r="C8" s="8"/>
      <c r="D8" s="8"/>
      <c r="E8" s="6"/>
      <c r="F8" s="6"/>
      <c r="G8" s="6"/>
      <c r="H8" s="6"/>
    </row>
    <row r="9" spans="1:8" ht="24" customHeight="1">
      <c r="A9" s="8" t="s">
        <v>453</v>
      </c>
      <c r="B9" s="8"/>
      <c r="C9" s="8"/>
      <c r="D9" s="8"/>
      <c r="E9" s="6"/>
      <c r="F9" s="6"/>
      <c r="G9" s="6"/>
      <c r="H9" s="6"/>
    </row>
  </sheetData>
  <mergeCells count="1">
    <mergeCell ref="A2:H2"/>
  </mergeCells>
  <phoneticPr fontId="25" type="noConversion"/>
  <pageMargins left="0.75" right="0.75" top="1" bottom="1" header="0.51180555555555596" footer="0.51180555555555596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1"/>
  <sheetViews>
    <sheetView workbookViewId="0">
      <selection activeCell="B17" sqref="B17"/>
    </sheetView>
  </sheetViews>
  <sheetFormatPr defaultColWidth="8" defaultRowHeight="12.75"/>
  <cols>
    <col min="1" max="1" width="18.25" style="17" customWidth="1"/>
    <col min="2" max="2" width="55.875" style="17" customWidth="1"/>
    <col min="3" max="5" width="11.75" style="17" customWidth="1"/>
    <col min="6" max="6" width="8" style="17" hidden="1" customWidth="1"/>
    <col min="7" max="16384" width="8" style="19"/>
  </cols>
  <sheetData>
    <row r="1" spans="1:256" customFormat="1" ht="17.100000000000001" customHeight="1">
      <c r="A1" s="91" t="s">
        <v>53</v>
      </c>
      <c r="B1" s="92"/>
      <c r="C1" s="92"/>
      <c r="D1" s="92"/>
      <c r="E1" s="92"/>
      <c r="F1" s="17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</row>
    <row r="2" spans="1:256" customFormat="1" ht="33.950000000000003" customHeight="1">
      <c r="A2" s="93" t="s">
        <v>54</v>
      </c>
      <c r="B2" s="92"/>
      <c r="C2" s="92"/>
      <c r="D2" s="92"/>
      <c r="E2" s="92"/>
      <c r="F2" s="17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</row>
    <row r="3" spans="1:256" customFormat="1" ht="17.100000000000001" customHeight="1">
      <c r="A3" s="91" t="s">
        <v>2</v>
      </c>
      <c r="B3" s="92"/>
      <c r="C3" s="92"/>
      <c r="D3" s="92"/>
      <c r="E3" s="92"/>
      <c r="F3" s="17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</row>
    <row r="4" spans="1:256" customFormat="1" ht="17.100000000000001" customHeight="1">
      <c r="A4" s="99" t="s">
        <v>55</v>
      </c>
      <c r="B4" s="98"/>
      <c r="C4" s="99" t="s">
        <v>56</v>
      </c>
      <c r="D4" s="96"/>
      <c r="E4" s="98"/>
      <c r="F4" s="17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</row>
    <row r="5" spans="1:256" customFormat="1" ht="14.25">
      <c r="A5" s="99" t="s">
        <v>57</v>
      </c>
      <c r="B5" s="99" t="s">
        <v>58</v>
      </c>
      <c r="C5" s="99" t="s">
        <v>59</v>
      </c>
      <c r="D5" s="96"/>
      <c r="E5" s="98"/>
      <c r="F5" s="17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</row>
    <row r="6" spans="1:256" customFormat="1" ht="14.25">
      <c r="A6" s="100"/>
      <c r="B6" s="100"/>
      <c r="C6" s="46" t="s">
        <v>60</v>
      </c>
      <c r="D6" s="46" t="s">
        <v>61</v>
      </c>
      <c r="E6" s="46" t="s">
        <v>62</v>
      </c>
      <c r="F6" s="17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</row>
    <row r="7" spans="1:256" customFormat="1" ht="14.25">
      <c r="A7" s="74" t="s">
        <v>63</v>
      </c>
      <c r="B7" s="74" t="s">
        <v>63</v>
      </c>
      <c r="C7" s="75" t="s">
        <v>64</v>
      </c>
      <c r="D7" s="75" t="s">
        <v>65</v>
      </c>
      <c r="E7" s="75" t="s">
        <v>66</v>
      </c>
      <c r="F7" s="17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</row>
    <row r="8" spans="1:256" customFormat="1" ht="20.100000000000001" customHeight="1">
      <c r="A8" s="77">
        <v>204</v>
      </c>
      <c r="B8" s="77" t="s">
        <v>457</v>
      </c>
      <c r="C8" s="78">
        <f>D8+E8</f>
        <v>57257588.010000005</v>
      </c>
      <c r="D8" s="78">
        <f>SUM(D9:D12)</f>
        <v>47916290.240000002</v>
      </c>
      <c r="E8" s="78">
        <f>SUM(E9:E12)</f>
        <v>9341297.7699999996</v>
      </c>
    </row>
    <row r="9" spans="1:256" customFormat="1" ht="20.100000000000001" customHeight="1">
      <c r="A9" s="79">
        <v>2040201</v>
      </c>
      <c r="B9" s="79" t="s">
        <v>458</v>
      </c>
      <c r="C9" s="80">
        <f t="shared" ref="C9:C23" si="0">D9+E9</f>
        <v>37613490.240000002</v>
      </c>
      <c r="D9" s="81">
        <v>37613490.240000002</v>
      </c>
      <c r="E9" s="80"/>
    </row>
    <row r="10" spans="1:256" customFormat="1" ht="20.100000000000001" customHeight="1">
      <c r="A10" s="79">
        <v>2040220</v>
      </c>
      <c r="B10" s="79" t="s">
        <v>468</v>
      </c>
      <c r="C10" s="80">
        <f t="shared" si="0"/>
        <v>5591200</v>
      </c>
      <c r="D10" s="81">
        <v>5591200</v>
      </c>
      <c r="E10" s="80"/>
    </row>
    <row r="11" spans="1:256" customFormat="1" ht="20.100000000000001" customHeight="1">
      <c r="A11" s="79">
        <v>2040219</v>
      </c>
      <c r="B11" s="79" t="s">
        <v>471</v>
      </c>
      <c r="C11" s="80">
        <f t="shared" si="0"/>
        <v>9341297.7699999996</v>
      </c>
      <c r="D11" s="81"/>
      <c r="E11" s="80">
        <v>9341297.7699999996</v>
      </c>
    </row>
    <row r="12" spans="1:256" customFormat="1" ht="20.100000000000001" customHeight="1">
      <c r="A12" s="79">
        <v>2040299</v>
      </c>
      <c r="B12" s="79" t="s">
        <v>470</v>
      </c>
      <c r="C12" s="80">
        <f t="shared" si="0"/>
        <v>4711600</v>
      </c>
      <c r="D12" s="81">
        <v>4711600</v>
      </c>
      <c r="E12" s="80"/>
    </row>
    <row r="13" spans="1:256" customFormat="1" ht="20.100000000000001" customHeight="1">
      <c r="A13" s="77">
        <v>208</v>
      </c>
      <c r="B13" s="77" t="s">
        <v>459</v>
      </c>
      <c r="C13" s="78">
        <f t="shared" si="0"/>
        <v>4898323.8000000007</v>
      </c>
      <c r="D13" s="82">
        <f>SUM(D14:D18)</f>
        <v>4898323.8000000007</v>
      </c>
      <c r="E13" s="80"/>
    </row>
    <row r="14" spans="1:256" customFormat="1" ht="20.100000000000001" customHeight="1">
      <c r="A14" s="79">
        <v>2080501</v>
      </c>
      <c r="B14" s="79" t="s">
        <v>460</v>
      </c>
      <c r="C14" s="80">
        <f t="shared" si="0"/>
        <v>816482.4</v>
      </c>
      <c r="D14" s="81">
        <v>816482.4</v>
      </c>
      <c r="E14" s="80"/>
    </row>
    <row r="15" spans="1:256" customFormat="1" ht="20.100000000000001" customHeight="1">
      <c r="A15" s="79">
        <v>2080505</v>
      </c>
      <c r="B15" s="83" t="s">
        <v>461</v>
      </c>
      <c r="C15" s="80">
        <f t="shared" si="0"/>
        <v>3950321.2</v>
      </c>
      <c r="D15" s="81">
        <v>3950321.2</v>
      </c>
      <c r="E15" s="80"/>
    </row>
    <row r="16" spans="1:256" customFormat="1" ht="20.100000000000001" customHeight="1">
      <c r="A16" s="79">
        <v>2082701</v>
      </c>
      <c r="B16" s="79" t="s">
        <v>462</v>
      </c>
      <c r="C16" s="80">
        <f t="shared" si="0"/>
        <v>3134.76</v>
      </c>
      <c r="D16" s="81">
        <v>3134.76</v>
      </c>
      <c r="E16" s="80"/>
    </row>
    <row r="17" spans="1:5" customFormat="1" ht="20.100000000000001" customHeight="1">
      <c r="A17" s="79">
        <v>2082702</v>
      </c>
      <c r="B17" s="79" t="s">
        <v>463</v>
      </c>
      <c r="C17" s="80">
        <f t="shared" si="0"/>
        <v>69130.62</v>
      </c>
      <c r="D17" s="81">
        <v>69130.62</v>
      </c>
      <c r="E17" s="80"/>
    </row>
    <row r="18" spans="1:5" customFormat="1" ht="20.100000000000001" customHeight="1">
      <c r="A18" s="79">
        <v>2082703</v>
      </c>
      <c r="B18" s="79" t="s">
        <v>464</v>
      </c>
      <c r="C18" s="80">
        <f t="shared" si="0"/>
        <v>59254.82</v>
      </c>
      <c r="D18" s="81">
        <v>59254.82</v>
      </c>
      <c r="E18" s="80"/>
    </row>
    <row r="19" spans="1:5" customFormat="1" ht="20.100000000000001" customHeight="1">
      <c r="A19" s="77">
        <v>210</v>
      </c>
      <c r="B19" s="77" t="s">
        <v>469</v>
      </c>
      <c r="C19" s="78">
        <f t="shared" si="0"/>
        <v>2816865.2199999997</v>
      </c>
      <c r="D19" s="82">
        <f>D20+D21</f>
        <v>2816865.2199999997</v>
      </c>
      <c r="E19" s="80"/>
    </row>
    <row r="20" spans="1:5" customFormat="1" ht="20.100000000000001" customHeight="1">
      <c r="A20" s="79">
        <v>2101101</v>
      </c>
      <c r="B20" s="79" t="s">
        <v>465</v>
      </c>
      <c r="C20" s="80">
        <f t="shared" si="0"/>
        <v>1672375.48</v>
      </c>
      <c r="D20" s="81">
        <v>1672375.48</v>
      </c>
      <c r="E20" s="80"/>
    </row>
    <row r="21" spans="1:5" customFormat="1" ht="20.100000000000001" customHeight="1">
      <c r="A21" s="79">
        <v>2101103</v>
      </c>
      <c r="B21" s="79" t="s">
        <v>466</v>
      </c>
      <c r="C21" s="80">
        <f t="shared" si="0"/>
        <v>1144489.74</v>
      </c>
      <c r="D21" s="81">
        <v>1144489.74</v>
      </c>
      <c r="E21" s="80"/>
    </row>
    <row r="22" spans="1:5" customFormat="1" ht="20.100000000000001" customHeight="1">
      <c r="A22" s="77">
        <v>221</v>
      </c>
      <c r="B22" s="77" t="s">
        <v>467</v>
      </c>
      <c r="C22" s="78">
        <f t="shared" si="0"/>
        <v>4424292</v>
      </c>
      <c r="D22" s="82">
        <f>D23</f>
        <v>4424292</v>
      </c>
      <c r="E22" s="80"/>
    </row>
    <row r="23" spans="1:5" customFormat="1" ht="20.100000000000001" customHeight="1">
      <c r="A23" s="79">
        <v>2210201</v>
      </c>
      <c r="B23" s="79" t="s">
        <v>210</v>
      </c>
      <c r="C23" s="80">
        <f t="shared" si="0"/>
        <v>4424292</v>
      </c>
      <c r="D23" s="81">
        <v>4424292</v>
      </c>
      <c r="E23" s="80"/>
    </row>
    <row r="24" spans="1:5" customFormat="1" ht="13.5">
      <c r="A24" s="79"/>
      <c r="B24" s="79"/>
      <c r="C24" s="81"/>
      <c r="D24" s="81"/>
      <c r="E24" s="81"/>
    </row>
    <row r="25" spans="1:5" customFormat="1" ht="13.5">
      <c r="A25" s="81"/>
      <c r="B25" s="81"/>
      <c r="C25" s="81"/>
      <c r="D25" s="81"/>
      <c r="E25" s="81"/>
    </row>
    <row r="26" spans="1:5" customFormat="1" ht="13.5">
      <c r="A26" s="81"/>
      <c r="B26" s="81"/>
      <c r="C26" s="81"/>
      <c r="D26" s="81"/>
      <c r="E26" s="81"/>
    </row>
    <row r="27" spans="1:5" customFormat="1" ht="13.5">
      <c r="A27" s="81"/>
      <c r="B27" s="81"/>
      <c r="C27" s="81"/>
      <c r="D27" s="81"/>
      <c r="E27" s="81"/>
    </row>
    <row r="28" spans="1:5" customFormat="1" ht="13.5">
      <c r="A28" s="81"/>
      <c r="B28" s="81"/>
      <c r="C28" s="81"/>
      <c r="D28" s="81"/>
      <c r="E28" s="81"/>
    </row>
    <row r="29" spans="1:5" customFormat="1" ht="13.5">
      <c r="A29" s="81"/>
      <c r="B29" s="81"/>
      <c r="C29" s="81"/>
      <c r="D29" s="81"/>
      <c r="E29" s="81"/>
    </row>
    <row r="30" spans="1:5" customFormat="1" ht="13.5">
      <c r="A30" s="81"/>
      <c r="B30" s="84" t="s">
        <v>192</v>
      </c>
      <c r="C30" s="81">
        <f>D30+E30</f>
        <v>69397069.030000001</v>
      </c>
      <c r="D30" s="81">
        <f>D8+D13+D19+D22</f>
        <v>60055771.260000005</v>
      </c>
      <c r="E30" s="81">
        <f>E8</f>
        <v>9341297.7699999996</v>
      </c>
    </row>
    <row r="31" spans="1:5" ht="409.6" hidden="1" customHeight="1"/>
  </sheetData>
  <mergeCells count="8">
    <mergeCell ref="C5:E5"/>
    <mergeCell ref="A5:A6"/>
    <mergeCell ref="B5:B6"/>
    <mergeCell ref="A1:E1"/>
    <mergeCell ref="A2:E2"/>
    <mergeCell ref="A3:E3"/>
    <mergeCell ref="A4:B4"/>
    <mergeCell ref="C4:E4"/>
  </mergeCells>
  <phoneticPr fontId="25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topLeftCell="A10" workbookViewId="0">
      <pane xSplit="3" topLeftCell="D1" activePane="topRight" state="frozen"/>
      <selection pane="topRight" activeCell="E24" sqref="E24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4" customWidth="1"/>
    <col min="6" max="6" width="13.375" customWidth="1"/>
    <col min="7" max="7" width="14.375" customWidth="1"/>
    <col min="8" max="8" width="10.5" customWidth="1"/>
    <col min="9" max="9" width="8.625" customWidth="1"/>
  </cols>
  <sheetData>
    <row r="1" spans="1:19" ht="15" customHeight="1">
      <c r="A1" s="62" t="s">
        <v>69</v>
      </c>
      <c r="B1" s="62"/>
      <c r="C1" s="63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 t="s">
        <v>70</v>
      </c>
    </row>
    <row r="2" spans="1:19" ht="33.950000000000003" customHeight="1">
      <c r="A2" s="111" t="s">
        <v>71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100000000000001" customHeight="1">
      <c r="A3" s="112" t="s">
        <v>472</v>
      </c>
      <c r="B3" s="113"/>
      <c r="C3" s="113"/>
      <c r="D3" s="11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73" t="s">
        <v>2</v>
      </c>
    </row>
    <row r="4" spans="1:19" ht="48" customHeight="1">
      <c r="A4" s="107" t="s">
        <v>72</v>
      </c>
      <c r="B4" s="108"/>
      <c r="C4" s="107" t="s">
        <v>73</v>
      </c>
      <c r="D4" s="99" t="s">
        <v>74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8"/>
    </row>
    <row r="5" spans="1:19" ht="20.100000000000001" customHeight="1">
      <c r="A5" s="109"/>
      <c r="B5" s="110"/>
      <c r="C5" s="119"/>
      <c r="D5" s="99" t="s">
        <v>75</v>
      </c>
      <c r="E5" s="99" t="s">
        <v>76</v>
      </c>
      <c r="F5" s="96"/>
      <c r="G5" s="96"/>
      <c r="H5" s="96"/>
      <c r="I5" s="96"/>
      <c r="J5" s="96"/>
      <c r="K5" s="96"/>
      <c r="L5" s="96"/>
      <c r="M5" s="96"/>
      <c r="N5" s="96"/>
      <c r="O5" s="98"/>
      <c r="P5" s="99" t="s">
        <v>77</v>
      </c>
      <c r="Q5" s="101"/>
      <c r="R5" s="101"/>
      <c r="S5" s="102"/>
    </row>
    <row r="6" spans="1:19" ht="20.100000000000001" customHeight="1">
      <c r="A6" s="117" t="s">
        <v>78</v>
      </c>
      <c r="B6" s="117" t="s">
        <v>79</v>
      </c>
      <c r="C6" s="119"/>
      <c r="D6" s="106"/>
      <c r="E6" s="99" t="s">
        <v>68</v>
      </c>
      <c r="F6" s="99" t="s">
        <v>80</v>
      </c>
      <c r="G6" s="96"/>
      <c r="H6" s="96"/>
      <c r="I6" s="96"/>
      <c r="J6" s="96"/>
      <c r="K6" s="96"/>
      <c r="L6" s="98"/>
      <c r="M6" s="99" t="s">
        <v>81</v>
      </c>
      <c r="N6" s="99" t="s">
        <v>82</v>
      </c>
      <c r="O6" s="99" t="s">
        <v>83</v>
      </c>
      <c r="P6" s="103"/>
      <c r="Q6" s="104"/>
      <c r="R6" s="104"/>
      <c r="S6" s="105"/>
    </row>
    <row r="7" spans="1:19" ht="66.95" customHeight="1">
      <c r="A7" s="118"/>
      <c r="B7" s="118"/>
      <c r="C7" s="109"/>
      <c r="D7" s="100"/>
      <c r="E7" s="100"/>
      <c r="F7" s="46" t="s">
        <v>60</v>
      </c>
      <c r="G7" s="46" t="s">
        <v>84</v>
      </c>
      <c r="H7" s="46" t="s">
        <v>85</v>
      </c>
      <c r="I7" s="46" t="s">
        <v>86</v>
      </c>
      <c r="J7" s="46" t="s">
        <v>87</v>
      </c>
      <c r="K7" s="46" t="s">
        <v>88</v>
      </c>
      <c r="L7" s="46" t="s">
        <v>89</v>
      </c>
      <c r="M7" s="100"/>
      <c r="N7" s="100"/>
      <c r="O7" s="100"/>
      <c r="P7" s="46" t="s">
        <v>60</v>
      </c>
      <c r="Q7" s="46" t="s">
        <v>90</v>
      </c>
      <c r="R7" s="46" t="s">
        <v>91</v>
      </c>
      <c r="S7" s="46" t="s">
        <v>92</v>
      </c>
    </row>
    <row r="8" spans="1:19" ht="20.100000000000001" customHeight="1">
      <c r="A8" s="65">
        <v>1</v>
      </c>
      <c r="B8" s="65">
        <v>2</v>
      </c>
      <c r="C8" s="66">
        <v>3</v>
      </c>
      <c r="D8" s="65">
        <v>4</v>
      </c>
      <c r="E8" s="65">
        <v>5</v>
      </c>
      <c r="F8" s="65">
        <v>6</v>
      </c>
      <c r="G8" s="65">
        <v>7</v>
      </c>
      <c r="H8" s="66">
        <v>8</v>
      </c>
      <c r="I8" s="65">
        <v>9</v>
      </c>
      <c r="J8" s="65">
        <v>10</v>
      </c>
      <c r="K8" s="65">
        <v>11</v>
      </c>
      <c r="L8" s="65">
        <v>12</v>
      </c>
      <c r="M8" s="66">
        <v>13</v>
      </c>
      <c r="N8" s="65">
        <v>14</v>
      </c>
      <c r="O8" s="65">
        <v>15</v>
      </c>
      <c r="P8" s="65">
        <v>16</v>
      </c>
      <c r="Q8" s="65">
        <v>17</v>
      </c>
      <c r="R8" s="66">
        <v>18</v>
      </c>
      <c r="S8" s="65">
        <v>19</v>
      </c>
    </row>
    <row r="9" spans="1:19" ht="20.100000000000001" customHeight="1">
      <c r="A9" s="114" t="s">
        <v>93</v>
      </c>
      <c r="B9" s="115"/>
      <c r="C9" s="116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</row>
    <row r="10" spans="1:19" ht="20.100000000000001" customHeight="1">
      <c r="A10" s="67">
        <v>301</v>
      </c>
      <c r="B10" s="68" t="s">
        <v>94</v>
      </c>
      <c r="C10" s="69" t="s">
        <v>95</v>
      </c>
      <c r="D10" s="70">
        <f t="shared" ref="D10:F13" si="0">E10</f>
        <v>42741328.620000005</v>
      </c>
      <c r="E10" s="70">
        <f t="shared" si="0"/>
        <v>42741328.620000005</v>
      </c>
      <c r="F10" s="70">
        <f t="shared" si="0"/>
        <v>42741328.620000005</v>
      </c>
      <c r="G10" s="70">
        <f>SUM(G11:G23)</f>
        <v>42741328.620000005</v>
      </c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</row>
    <row r="11" spans="1:19" ht="20.100000000000001" customHeight="1">
      <c r="A11" s="71"/>
      <c r="B11" s="68" t="s">
        <v>96</v>
      </c>
      <c r="C11" s="72" t="s">
        <v>97</v>
      </c>
      <c r="D11" s="70">
        <f t="shared" si="0"/>
        <v>7738584</v>
      </c>
      <c r="E11" s="70">
        <f t="shared" si="0"/>
        <v>7738584</v>
      </c>
      <c r="F11" s="70">
        <f t="shared" si="0"/>
        <v>7738584</v>
      </c>
      <c r="G11" s="70">
        <v>7738584</v>
      </c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</row>
    <row r="12" spans="1:19" ht="20.100000000000001" customHeight="1">
      <c r="A12" s="71"/>
      <c r="B12" s="68" t="s">
        <v>98</v>
      </c>
      <c r="C12" s="72" t="s">
        <v>99</v>
      </c>
      <c r="D12" s="70">
        <f t="shared" si="0"/>
        <v>19706064</v>
      </c>
      <c r="E12" s="70">
        <f t="shared" si="0"/>
        <v>19706064</v>
      </c>
      <c r="F12" s="70">
        <f t="shared" si="0"/>
        <v>19706064</v>
      </c>
      <c r="G12" s="70">
        <v>19706064</v>
      </c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</row>
    <row r="13" spans="1:19" ht="20.100000000000001" customHeight="1">
      <c r="A13" s="71"/>
      <c r="B13" s="68" t="s">
        <v>100</v>
      </c>
      <c r="C13" s="72" t="s">
        <v>101</v>
      </c>
      <c r="D13" s="70">
        <f t="shared" si="0"/>
        <v>3973682</v>
      </c>
      <c r="E13" s="70">
        <f t="shared" si="0"/>
        <v>3973682</v>
      </c>
      <c r="F13" s="70">
        <f t="shared" si="0"/>
        <v>3973682</v>
      </c>
      <c r="G13" s="70">
        <v>3973682</v>
      </c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</row>
    <row r="14" spans="1:19" ht="20.100000000000001" customHeight="1">
      <c r="A14" s="71"/>
      <c r="B14" s="68" t="s">
        <v>102</v>
      </c>
      <c r="C14" s="72" t="s">
        <v>103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</row>
    <row r="15" spans="1:19" ht="20.100000000000001" customHeight="1">
      <c r="A15" s="71"/>
      <c r="B15" s="68" t="s">
        <v>104</v>
      </c>
      <c r="C15" s="72" t="s">
        <v>105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</row>
    <row r="16" spans="1:19" ht="20.100000000000001" customHeight="1">
      <c r="A16" s="71"/>
      <c r="B16" s="68" t="s">
        <v>106</v>
      </c>
      <c r="C16" s="72" t="s">
        <v>107</v>
      </c>
      <c r="D16" s="70">
        <f>E16</f>
        <v>3950321.2</v>
      </c>
      <c r="E16" s="70">
        <f>F16</f>
        <v>3950321.2</v>
      </c>
      <c r="F16" s="70">
        <f>G16</f>
        <v>3950321.2</v>
      </c>
      <c r="G16" s="70">
        <v>3950321.2</v>
      </c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</row>
    <row r="17" spans="1:19" ht="20.100000000000001" customHeight="1">
      <c r="A17" s="71"/>
      <c r="B17" s="68" t="s">
        <v>108</v>
      </c>
      <c r="C17" s="72" t="s">
        <v>109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</row>
    <row r="18" spans="1:19" ht="20.100000000000001" customHeight="1">
      <c r="A18" s="71"/>
      <c r="B18" s="68" t="s">
        <v>110</v>
      </c>
      <c r="C18" s="72" t="s">
        <v>111</v>
      </c>
      <c r="D18" s="70">
        <f t="shared" ref="D18:F21" si="1">E18</f>
        <v>1580128.48</v>
      </c>
      <c r="E18" s="70">
        <f t="shared" si="1"/>
        <v>1580128.48</v>
      </c>
      <c r="F18" s="70">
        <f t="shared" si="1"/>
        <v>1580128.48</v>
      </c>
      <c r="G18" s="70">
        <v>1580128.48</v>
      </c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</row>
    <row r="19" spans="1:19" ht="20.100000000000001" customHeight="1">
      <c r="A19" s="71"/>
      <c r="B19" s="68" t="s">
        <v>112</v>
      </c>
      <c r="C19" s="72" t="s">
        <v>113</v>
      </c>
      <c r="D19" s="70">
        <f t="shared" si="1"/>
        <v>1144489.74</v>
      </c>
      <c r="E19" s="70">
        <f t="shared" si="1"/>
        <v>1144489.74</v>
      </c>
      <c r="F19" s="70">
        <f t="shared" si="1"/>
        <v>1144489.74</v>
      </c>
      <c r="G19" s="70">
        <v>1144489.74</v>
      </c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</row>
    <row r="20" spans="1:19" ht="20.100000000000001" customHeight="1">
      <c r="A20" s="71"/>
      <c r="B20" s="68" t="s">
        <v>114</v>
      </c>
      <c r="C20" s="72" t="s">
        <v>115</v>
      </c>
      <c r="D20" s="70">
        <f t="shared" si="1"/>
        <v>223767.2</v>
      </c>
      <c r="E20" s="70">
        <f t="shared" si="1"/>
        <v>223767.2</v>
      </c>
      <c r="F20" s="70">
        <f t="shared" si="1"/>
        <v>223767.2</v>
      </c>
      <c r="G20" s="70">
        <v>223767.2</v>
      </c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</row>
    <row r="21" spans="1:19" ht="20.100000000000001" customHeight="1">
      <c r="A21" s="71"/>
      <c r="B21" s="68" t="s">
        <v>116</v>
      </c>
      <c r="C21" s="72" t="s">
        <v>117</v>
      </c>
      <c r="D21" s="70">
        <f t="shared" si="1"/>
        <v>4424292</v>
      </c>
      <c r="E21" s="70">
        <f t="shared" si="1"/>
        <v>4424292</v>
      </c>
      <c r="F21" s="70">
        <f t="shared" si="1"/>
        <v>4424292</v>
      </c>
      <c r="G21" s="70">
        <v>4424292</v>
      </c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</row>
    <row r="22" spans="1:19" ht="20.100000000000001" customHeight="1">
      <c r="A22" s="71"/>
      <c r="B22" s="68" t="s">
        <v>118</v>
      </c>
      <c r="C22" s="72" t="s">
        <v>119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</row>
    <row r="23" spans="1:19" ht="20.100000000000001" customHeight="1">
      <c r="A23" s="71"/>
      <c r="B23" s="68" t="s">
        <v>120</v>
      </c>
      <c r="C23" s="72" t="s">
        <v>121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</row>
    <row r="24" spans="1:19" ht="20.100000000000001" customHeight="1">
      <c r="A24" s="67">
        <v>302</v>
      </c>
      <c r="B24" s="68"/>
      <c r="C24" s="69" t="s">
        <v>122</v>
      </c>
      <c r="D24" s="70">
        <f t="shared" ref="D24:F25" si="2">E24</f>
        <v>15542064.24</v>
      </c>
      <c r="E24" s="70">
        <f t="shared" si="2"/>
        <v>15542064.24</v>
      </c>
      <c r="F24" s="70">
        <f t="shared" si="2"/>
        <v>15542064.24</v>
      </c>
      <c r="G24" s="70">
        <f>SUM(G25:G51)</f>
        <v>15542064.24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</row>
    <row r="25" spans="1:19" ht="20.100000000000001" customHeight="1">
      <c r="A25" s="71"/>
      <c r="B25" s="68" t="s">
        <v>96</v>
      </c>
      <c r="C25" s="72" t="s">
        <v>123</v>
      </c>
      <c r="D25" s="70">
        <f t="shared" si="2"/>
        <v>6629000</v>
      </c>
      <c r="E25" s="70">
        <f t="shared" si="2"/>
        <v>6629000</v>
      </c>
      <c r="F25" s="70">
        <f t="shared" si="2"/>
        <v>6629000</v>
      </c>
      <c r="G25" s="70">
        <v>6629000</v>
      </c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</row>
    <row r="26" spans="1:19" ht="20.100000000000001" customHeight="1">
      <c r="A26" s="71"/>
      <c r="B26" s="68" t="s">
        <v>98</v>
      </c>
      <c r="C26" s="72" t="s">
        <v>124</v>
      </c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</row>
    <row r="27" spans="1:19" ht="20.100000000000001" customHeight="1">
      <c r="A27" s="71"/>
      <c r="B27" s="68" t="s">
        <v>100</v>
      </c>
      <c r="C27" s="72" t="s">
        <v>125</v>
      </c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</row>
    <row r="28" spans="1:19" ht="20.100000000000001" customHeight="1">
      <c r="A28" s="71"/>
      <c r="B28" s="68" t="s">
        <v>126</v>
      </c>
      <c r="C28" s="72" t="s">
        <v>127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</row>
    <row r="29" spans="1:19" ht="20.100000000000001" customHeight="1">
      <c r="A29" s="71"/>
      <c r="B29" s="68" t="s">
        <v>128</v>
      </c>
      <c r="C29" s="72" t="s">
        <v>129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</row>
    <row r="30" spans="1:19" ht="20.100000000000001" customHeight="1">
      <c r="A30" s="71"/>
      <c r="B30" s="68" t="s">
        <v>102</v>
      </c>
      <c r="C30" s="72" t="s">
        <v>130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</row>
    <row r="31" spans="1:19" ht="20.100000000000001" customHeight="1">
      <c r="A31" s="71"/>
      <c r="B31" s="68" t="s">
        <v>104</v>
      </c>
      <c r="C31" s="72" t="s">
        <v>131</v>
      </c>
      <c r="D31" s="70">
        <f>E31</f>
        <v>39000</v>
      </c>
      <c r="E31" s="70">
        <f>F31</f>
        <v>39000</v>
      </c>
      <c r="F31" s="70">
        <f>G31</f>
        <v>39000</v>
      </c>
      <c r="G31" s="70">
        <v>39000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</row>
    <row r="32" spans="1:19" ht="20.100000000000001" customHeight="1">
      <c r="A32" s="71"/>
      <c r="B32" s="68" t="s">
        <v>106</v>
      </c>
      <c r="C32" s="72" t="s">
        <v>132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</row>
    <row r="33" spans="1:19" ht="20.100000000000001" customHeight="1">
      <c r="A33" s="71"/>
      <c r="B33" s="68" t="s">
        <v>108</v>
      </c>
      <c r="C33" s="72" t="s">
        <v>133</v>
      </c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</row>
    <row r="34" spans="1:19" ht="20.100000000000001" customHeight="1">
      <c r="A34" s="71"/>
      <c r="B34" s="68" t="s">
        <v>112</v>
      </c>
      <c r="C34" s="72" t="s">
        <v>134</v>
      </c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</row>
    <row r="35" spans="1:19" ht="20.100000000000001" customHeight="1">
      <c r="A35" s="71"/>
      <c r="B35" s="68" t="s">
        <v>114</v>
      </c>
      <c r="C35" s="72" t="s">
        <v>135</v>
      </c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</row>
    <row r="36" spans="1:19" ht="20.100000000000001" customHeight="1">
      <c r="A36" s="71"/>
      <c r="B36" s="68" t="s">
        <v>116</v>
      </c>
      <c r="C36" s="72" t="s">
        <v>136</v>
      </c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</row>
    <row r="37" spans="1:19" ht="14.25">
      <c r="A37" s="71"/>
      <c r="B37" s="68" t="s">
        <v>118</v>
      </c>
      <c r="C37" s="72" t="s">
        <v>137</v>
      </c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</row>
    <row r="38" spans="1:19" ht="14.25">
      <c r="A38" s="71"/>
      <c r="B38" s="68" t="s">
        <v>138</v>
      </c>
      <c r="C38" s="72" t="s">
        <v>139</v>
      </c>
      <c r="D38" s="70">
        <f t="shared" ref="D38:F40" si="3">E38</f>
        <v>289200</v>
      </c>
      <c r="E38" s="70">
        <f t="shared" si="3"/>
        <v>289200</v>
      </c>
      <c r="F38" s="70">
        <f t="shared" si="3"/>
        <v>289200</v>
      </c>
      <c r="G38" s="70">
        <v>289200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</row>
    <row r="39" spans="1:19" ht="14.25">
      <c r="A39" s="71"/>
      <c r="B39" s="68" t="s">
        <v>140</v>
      </c>
      <c r="C39" s="72" t="s">
        <v>141</v>
      </c>
      <c r="D39" s="70">
        <f t="shared" si="3"/>
        <v>395032.12</v>
      </c>
      <c r="E39" s="70">
        <f t="shared" si="3"/>
        <v>395032.12</v>
      </c>
      <c r="F39" s="70">
        <f t="shared" si="3"/>
        <v>395032.12</v>
      </c>
      <c r="G39" s="70">
        <v>395032.12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</row>
    <row r="40" spans="1:19" ht="14.25">
      <c r="A40" s="71"/>
      <c r="B40" s="68" t="s">
        <v>142</v>
      </c>
      <c r="C40" s="72" t="s">
        <v>143</v>
      </c>
      <c r="D40" s="70">
        <f t="shared" si="3"/>
        <v>192800</v>
      </c>
      <c r="E40" s="70">
        <f t="shared" si="3"/>
        <v>192800</v>
      </c>
      <c r="F40" s="70">
        <f t="shared" si="3"/>
        <v>192800</v>
      </c>
      <c r="G40" s="70">
        <v>192800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</row>
    <row r="41" spans="1:19" ht="14.25">
      <c r="A41" s="71"/>
      <c r="B41" s="68" t="s">
        <v>144</v>
      </c>
      <c r="C41" s="72" t="s">
        <v>145</v>
      </c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</row>
    <row r="42" spans="1:19" ht="14.25">
      <c r="A42" s="71"/>
      <c r="B42" s="68" t="s">
        <v>146</v>
      </c>
      <c r="C42" s="72" t="s">
        <v>147</v>
      </c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</row>
    <row r="43" spans="1:19" ht="14.25">
      <c r="A43" s="71"/>
      <c r="B43" s="68" t="s">
        <v>148</v>
      </c>
      <c r="C43" s="72" t="s">
        <v>149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</row>
    <row r="44" spans="1:19" ht="14.25">
      <c r="A44" s="71"/>
      <c r="B44" s="68" t="s">
        <v>150</v>
      </c>
      <c r="C44" s="72" t="s">
        <v>151</v>
      </c>
      <c r="D44" s="70"/>
      <c r="E44" s="70"/>
      <c r="F44" s="70"/>
      <c r="G44" s="70">
        <v>4711600</v>
      </c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</row>
    <row r="45" spans="1:19" ht="14.25">
      <c r="A45" s="71"/>
      <c r="B45" s="68" t="s">
        <v>152</v>
      </c>
      <c r="C45" s="72" t="s">
        <v>153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</row>
    <row r="46" spans="1:19" ht="14.25">
      <c r="A46" s="71"/>
      <c r="B46" s="68" t="s">
        <v>154</v>
      </c>
      <c r="C46" s="72" t="s">
        <v>155</v>
      </c>
      <c r="D46" s="70">
        <f t="shared" ref="D46:F49" si="4">E46</f>
        <v>192800</v>
      </c>
      <c r="E46" s="70">
        <f t="shared" si="4"/>
        <v>192800</v>
      </c>
      <c r="F46" s="70">
        <f t="shared" si="4"/>
        <v>192800</v>
      </c>
      <c r="G46" s="70">
        <v>192800</v>
      </c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</row>
    <row r="47" spans="1:19" ht="14.25">
      <c r="A47" s="71"/>
      <c r="B47" s="68" t="s">
        <v>156</v>
      </c>
      <c r="C47" s="72" t="s">
        <v>157</v>
      </c>
      <c r="D47" s="70">
        <f t="shared" si="4"/>
        <v>395032.12</v>
      </c>
      <c r="E47" s="70">
        <f t="shared" si="4"/>
        <v>395032.12</v>
      </c>
      <c r="F47" s="70">
        <f t="shared" si="4"/>
        <v>395032.12</v>
      </c>
      <c r="G47" s="70">
        <v>395032.12</v>
      </c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</row>
    <row r="48" spans="1:19" ht="14.25">
      <c r="A48" s="71"/>
      <c r="B48" s="68" t="s">
        <v>158</v>
      </c>
      <c r="C48" s="72" t="s">
        <v>159</v>
      </c>
      <c r="D48" s="70">
        <f t="shared" si="4"/>
        <v>525000</v>
      </c>
      <c r="E48" s="70">
        <f t="shared" si="4"/>
        <v>525000</v>
      </c>
      <c r="F48" s="70">
        <f t="shared" si="4"/>
        <v>525000</v>
      </c>
      <c r="G48" s="70">
        <v>525000</v>
      </c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</row>
    <row r="49" spans="1:19" ht="14.25">
      <c r="A49" s="71"/>
      <c r="B49" s="68" t="s">
        <v>160</v>
      </c>
      <c r="C49" s="72" t="s">
        <v>161</v>
      </c>
      <c r="D49" s="70">
        <f t="shared" si="4"/>
        <v>2172600</v>
      </c>
      <c r="E49" s="70">
        <f t="shared" si="4"/>
        <v>2172600</v>
      </c>
      <c r="F49" s="70">
        <f t="shared" si="4"/>
        <v>2172600</v>
      </c>
      <c r="G49" s="70">
        <v>2172600</v>
      </c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</row>
    <row r="50" spans="1:19" ht="14.25">
      <c r="A50" s="71"/>
      <c r="B50" s="68" t="s">
        <v>162</v>
      </c>
      <c r="C50" s="72" t="s">
        <v>163</v>
      </c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</row>
    <row r="51" spans="1:19" ht="14.25">
      <c r="A51" s="71"/>
      <c r="B51" s="68" t="s">
        <v>120</v>
      </c>
      <c r="C51" s="72" t="s">
        <v>164</v>
      </c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</row>
    <row r="52" spans="1:19" ht="14.25">
      <c r="A52" s="67">
        <v>303</v>
      </c>
      <c r="B52" s="68"/>
      <c r="C52" s="69" t="s">
        <v>165</v>
      </c>
      <c r="D52" s="70">
        <f t="shared" ref="D52:F54" si="5">E52</f>
        <v>1772378.4</v>
      </c>
      <c r="E52" s="70">
        <f t="shared" si="5"/>
        <v>1772378.4</v>
      </c>
      <c r="F52" s="70">
        <f t="shared" si="5"/>
        <v>1772378.4</v>
      </c>
      <c r="G52" s="70">
        <f>SUM(G53:G63)</f>
        <v>1772378.4</v>
      </c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</row>
    <row r="53" spans="1:19" ht="14.25">
      <c r="A53" s="71"/>
      <c r="B53" s="68" t="s">
        <v>96</v>
      </c>
      <c r="C53" s="72" t="s">
        <v>166</v>
      </c>
      <c r="D53" s="70">
        <f t="shared" si="5"/>
        <v>110882.4</v>
      </c>
      <c r="E53" s="70">
        <f t="shared" si="5"/>
        <v>110882.4</v>
      </c>
      <c r="F53" s="70">
        <f t="shared" si="5"/>
        <v>110882.4</v>
      </c>
      <c r="G53" s="70">
        <v>110882.4</v>
      </c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</row>
    <row r="54" spans="1:19" ht="14.25">
      <c r="A54" s="71"/>
      <c r="B54" s="68" t="s">
        <v>98</v>
      </c>
      <c r="C54" s="72" t="s">
        <v>167</v>
      </c>
      <c r="D54" s="70">
        <f t="shared" si="5"/>
        <v>705600</v>
      </c>
      <c r="E54" s="70">
        <f t="shared" si="5"/>
        <v>705600</v>
      </c>
      <c r="F54" s="70">
        <f t="shared" si="5"/>
        <v>705600</v>
      </c>
      <c r="G54" s="70">
        <v>705600</v>
      </c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</row>
    <row r="55" spans="1:19" ht="14.25">
      <c r="A55" s="71"/>
      <c r="B55" s="68" t="s">
        <v>100</v>
      </c>
      <c r="C55" s="72" t="s">
        <v>168</v>
      </c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</row>
    <row r="56" spans="1:19" ht="14.25">
      <c r="A56" s="71"/>
      <c r="B56" s="68" t="s">
        <v>126</v>
      </c>
      <c r="C56" s="72" t="s">
        <v>169</v>
      </c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</row>
    <row r="57" spans="1:19" ht="14.25">
      <c r="A57" s="71"/>
      <c r="B57" s="68" t="s">
        <v>128</v>
      </c>
      <c r="C57" s="72" t="s">
        <v>170</v>
      </c>
      <c r="D57" s="70">
        <f>E57</f>
        <v>955896</v>
      </c>
      <c r="E57" s="70">
        <f>F57</f>
        <v>955896</v>
      </c>
      <c r="F57" s="70">
        <f>G57</f>
        <v>955896</v>
      </c>
      <c r="G57" s="70">
        <v>955896</v>
      </c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</row>
    <row r="58" spans="1:19" ht="14.25">
      <c r="A58" s="71"/>
      <c r="B58" s="68" t="s">
        <v>102</v>
      </c>
      <c r="C58" s="72" t="s">
        <v>171</v>
      </c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</row>
    <row r="59" spans="1:19" ht="14.25">
      <c r="A59" s="71"/>
      <c r="B59" s="68" t="s">
        <v>104</v>
      </c>
      <c r="C59" s="72" t="s">
        <v>172</v>
      </c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</row>
    <row r="60" spans="1:19" ht="14.25">
      <c r="A60" s="71"/>
      <c r="B60" s="68" t="s">
        <v>106</v>
      </c>
      <c r="C60" s="72" t="s">
        <v>173</v>
      </c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</row>
    <row r="61" spans="1:19" ht="14.25">
      <c r="A61" s="71"/>
      <c r="B61" s="68" t="s">
        <v>108</v>
      </c>
      <c r="C61" s="72" t="s">
        <v>174</v>
      </c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</row>
    <row r="62" spans="1:19" ht="14.25">
      <c r="A62" s="71"/>
      <c r="B62" s="68" t="s">
        <v>110</v>
      </c>
      <c r="C62" s="72" t="s">
        <v>175</v>
      </c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</row>
    <row r="63" spans="1:19" ht="14.25">
      <c r="A63" s="71"/>
      <c r="B63" s="68" t="s">
        <v>120</v>
      </c>
      <c r="C63" s="72" t="s">
        <v>176</v>
      </c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</row>
  </sheetData>
  <mergeCells count="16">
    <mergeCell ref="M6:M7"/>
    <mergeCell ref="O6:O7"/>
    <mergeCell ref="A9:C9"/>
    <mergeCell ref="A6:A7"/>
    <mergeCell ref="B6:B7"/>
    <mergeCell ref="C4:C7"/>
    <mergeCell ref="P5:S6"/>
    <mergeCell ref="N6:N7"/>
    <mergeCell ref="D5:D7"/>
    <mergeCell ref="A4:B5"/>
    <mergeCell ref="F6:L6"/>
    <mergeCell ref="A2:S2"/>
    <mergeCell ref="A3:D3"/>
    <mergeCell ref="D4:S4"/>
    <mergeCell ref="E5:O5"/>
    <mergeCell ref="E6:E7"/>
  </mergeCells>
  <phoneticPr fontId="25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0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15" sqref="C15"/>
    </sheetView>
  </sheetViews>
  <sheetFormatPr defaultColWidth="9" defaultRowHeight="13.5"/>
  <cols>
    <col min="1" max="1" width="10.75" customWidth="1"/>
    <col min="2" max="2" width="20.625" customWidth="1"/>
    <col min="3" max="5" width="18.625" customWidth="1"/>
  </cols>
  <sheetData>
    <row r="1" spans="1:5" ht="20.100000000000001" customHeight="1">
      <c r="A1" s="120" t="s">
        <v>177</v>
      </c>
      <c r="B1" s="120"/>
      <c r="C1" s="120"/>
      <c r="D1" s="120"/>
      <c r="E1" s="120"/>
    </row>
    <row r="2" spans="1:5" ht="39.950000000000003" customHeight="1">
      <c r="A2" s="121" t="s">
        <v>178</v>
      </c>
      <c r="B2" s="121"/>
      <c r="C2" s="121"/>
      <c r="D2" s="121"/>
      <c r="E2" s="121"/>
    </row>
    <row r="3" spans="1:5" ht="15" customHeight="1">
      <c r="A3" s="122" t="s">
        <v>2</v>
      </c>
      <c r="B3" s="122"/>
      <c r="C3" s="122"/>
      <c r="D3" s="122"/>
      <c r="E3" s="122"/>
    </row>
    <row r="4" spans="1:5" ht="20.100000000000001" customHeight="1">
      <c r="A4" s="123" t="s">
        <v>57</v>
      </c>
      <c r="B4" s="123" t="s">
        <v>179</v>
      </c>
      <c r="C4" s="123" t="s">
        <v>180</v>
      </c>
      <c r="D4" s="123"/>
      <c r="E4" s="123"/>
    </row>
    <row r="5" spans="1:5" ht="20.100000000000001" customHeight="1">
      <c r="A5" s="123"/>
      <c r="B5" s="123"/>
      <c r="C5" s="44" t="s">
        <v>68</v>
      </c>
      <c r="D5" s="44" t="s">
        <v>61</v>
      </c>
      <c r="E5" s="44" t="s">
        <v>62</v>
      </c>
    </row>
    <row r="6" spans="1:5" ht="20.100000000000001" customHeight="1">
      <c r="A6" s="61"/>
      <c r="B6" s="61"/>
      <c r="C6" s="61"/>
      <c r="D6" s="61"/>
      <c r="E6" s="61"/>
    </row>
    <row r="7" spans="1:5" ht="20.100000000000001" customHeight="1">
      <c r="A7" s="61"/>
      <c r="B7" s="61"/>
      <c r="C7" s="61"/>
      <c r="D7" s="61"/>
      <c r="E7" s="61"/>
    </row>
    <row r="8" spans="1:5" ht="20.100000000000001" customHeight="1">
      <c r="A8" s="61"/>
      <c r="B8" s="61"/>
      <c r="C8" s="61"/>
      <c r="D8" s="61"/>
      <c r="E8" s="61"/>
    </row>
    <row r="9" spans="1:5" ht="20.100000000000001" customHeight="1">
      <c r="A9" s="61"/>
      <c r="B9" s="61"/>
      <c r="C9" s="61"/>
      <c r="D9" s="61"/>
      <c r="E9" s="61"/>
    </row>
    <row r="10" spans="1:5" ht="20.100000000000001" customHeight="1">
      <c r="A10" s="61"/>
      <c r="B10" s="61"/>
      <c r="C10" s="61"/>
      <c r="D10" s="61"/>
      <c r="E10" s="61"/>
    </row>
    <row r="11" spans="1:5" ht="20.100000000000001" customHeight="1">
      <c r="A11" s="61"/>
      <c r="B11" s="61"/>
      <c r="C11" s="61"/>
      <c r="D11" s="61"/>
      <c r="E11" s="61"/>
    </row>
    <row r="12" spans="1:5" ht="20.100000000000001" customHeight="1">
      <c r="A12" s="61"/>
      <c r="B12" s="61"/>
      <c r="C12" s="61"/>
      <c r="D12" s="61"/>
      <c r="E12" s="61"/>
    </row>
    <row r="13" spans="1:5" ht="20.100000000000001" customHeight="1">
      <c r="A13" s="61"/>
      <c r="B13" s="61"/>
      <c r="C13" s="61"/>
      <c r="D13" s="61"/>
      <c r="E13" s="61"/>
    </row>
    <row r="14" spans="1:5" ht="20.100000000000001" customHeight="1">
      <c r="A14" s="61"/>
      <c r="B14" s="61"/>
      <c r="C14" s="61"/>
      <c r="D14" s="61"/>
      <c r="E14" s="61"/>
    </row>
    <row r="15" spans="1:5" ht="20.100000000000001" customHeight="1">
      <c r="A15" s="61"/>
      <c r="B15" s="61"/>
      <c r="C15" s="61"/>
      <c r="D15" s="61"/>
      <c r="E15" s="61"/>
    </row>
    <row r="16" spans="1:5" ht="20.100000000000001" customHeight="1">
      <c r="A16" s="61"/>
      <c r="B16" s="61"/>
      <c r="C16" s="61"/>
      <c r="D16" s="61"/>
      <c r="E16" s="61"/>
    </row>
    <row r="17" spans="1:5" ht="20.100000000000001" customHeight="1">
      <c r="A17" s="61"/>
      <c r="B17" s="61"/>
      <c r="C17" s="61"/>
      <c r="D17" s="61"/>
      <c r="E17" s="61"/>
    </row>
    <row r="18" spans="1:5" ht="20.100000000000001" customHeight="1">
      <c r="A18" s="61"/>
      <c r="B18" s="61"/>
      <c r="C18" s="61"/>
      <c r="D18" s="61"/>
      <c r="E18" s="61"/>
    </row>
    <row r="19" spans="1:5" ht="20.100000000000001" customHeight="1">
      <c r="A19" s="61"/>
      <c r="B19" s="61"/>
      <c r="C19" s="61"/>
      <c r="D19" s="61"/>
      <c r="E19" s="61"/>
    </row>
    <row r="20" spans="1:5" ht="20.100000000000001" customHeight="1">
      <c r="A20" s="61"/>
      <c r="B20" s="61"/>
      <c r="C20" s="61"/>
      <c r="D20" s="61"/>
      <c r="E20" s="61"/>
    </row>
    <row r="21" spans="1:5" ht="20.100000000000001" customHeight="1">
      <c r="A21" s="61"/>
      <c r="B21" s="61"/>
      <c r="C21" s="61"/>
      <c r="D21" s="61"/>
      <c r="E21" s="61"/>
    </row>
    <row r="22" spans="1:5" ht="20.100000000000001" customHeight="1">
      <c r="A22" s="61"/>
      <c r="B22" s="61"/>
      <c r="C22" s="61"/>
      <c r="D22" s="61"/>
      <c r="E22" s="61"/>
    </row>
    <row r="23" spans="1:5" ht="20.100000000000001" customHeight="1">
      <c r="A23" s="61"/>
      <c r="B23" s="44" t="s">
        <v>68</v>
      </c>
      <c r="C23" s="61"/>
      <c r="D23" s="61"/>
      <c r="E23" s="61"/>
    </row>
  </sheetData>
  <mergeCells count="6">
    <mergeCell ref="A1:E1"/>
    <mergeCell ref="A2:E2"/>
    <mergeCell ref="A3:E3"/>
    <mergeCell ref="C4:E4"/>
    <mergeCell ref="A4:A5"/>
    <mergeCell ref="B4:B5"/>
  </mergeCells>
  <phoneticPr fontId="25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37"/>
  <sheetViews>
    <sheetView showGridLines="0" topLeftCell="A4" workbookViewId="0">
      <selection activeCell="B16" sqref="B16"/>
    </sheetView>
  </sheetViews>
  <sheetFormatPr defaultColWidth="8" defaultRowHeight="12.75"/>
  <cols>
    <col min="1" max="1" width="27.5" style="17" customWidth="1"/>
    <col min="2" max="2" width="16.25" style="17" customWidth="1"/>
    <col min="3" max="3" width="27.5" style="17" customWidth="1"/>
    <col min="4" max="4" width="19.875" style="17" customWidth="1"/>
    <col min="5" max="5" width="8" style="17" hidden="1" customWidth="1"/>
    <col min="6" max="16384" width="8" style="19"/>
  </cols>
  <sheetData>
    <row r="1" spans="1:256" customFormat="1" ht="17.100000000000001" customHeight="1">
      <c r="A1" s="91" t="s">
        <v>181</v>
      </c>
      <c r="B1" s="92"/>
      <c r="C1" s="92"/>
      <c r="D1" s="92"/>
      <c r="E1" s="17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</row>
    <row r="2" spans="1:256" customFormat="1" ht="30.2" customHeight="1">
      <c r="A2" s="93" t="s">
        <v>182</v>
      </c>
      <c r="B2" s="92"/>
      <c r="C2" s="92"/>
      <c r="D2" s="92"/>
      <c r="E2" s="17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</row>
    <row r="3" spans="1:256" s="51" customFormat="1" ht="17.100000000000001" customHeight="1">
      <c r="A3" s="94" t="s">
        <v>454</v>
      </c>
      <c r="B3" s="92"/>
      <c r="C3" s="92"/>
      <c r="D3" s="20" t="s">
        <v>2</v>
      </c>
      <c r="E3" s="17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</row>
    <row r="4" spans="1:256" customFormat="1" ht="15" customHeight="1">
      <c r="A4" s="95" t="s">
        <v>3</v>
      </c>
      <c r="B4" s="96"/>
      <c r="C4" s="97" t="s">
        <v>4</v>
      </c>
      <c r="D4" s="98"/>
      <c r="E4" s="17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</row>
    <row r="5" spans="1:256" customFormat="1" ht="14.25">
      <c r="A5" s="35" t="s">
        <v>5</v>
      </c>
      <c r="B5" s="35" t="s">
        <v>6</v>
      </c>
      <c r="C5" s="35" t="s">
        <v>7</v>
      </c>
      <c r="D5" s="38" t="s">
        <v>6</v>
      </c>
      <c r="E5" s="17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</row>
    <row r="6" spans="1:256" customFormat="1" ht="14.25">
      <c r="A6" s="52" t="s">
        <v>8</v>
      </c>
      <c r="B6" s="53">
        <v>69397069.030000001</v>
      </c>
      <c r="C6" s="39" t="s">
        <v>9</v>
      </c>
      <c r="D6" s="54"/>
      <c r="E6" s="17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</row>
    <row r="7" spans="1:256" customFormat="1" ht="14.25">
      <c r="A7" s="52" t="s">
        <v>10</v>
      </c>
      <c r="B7" s="53">
        <v>69397069.030000001</v>
      </c>
      <c r="C7" s="39" t="s">
        <v>11</v>
      </c>
      <c r="D7" s="54"/>
      <c r="E7" s="17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</row>
    <row r="8" spans="1:256" customFormat="1" ht="14.25">
      <c r="A8" s="52" t="s">
        <v>12</v>
      </c>
      <c r="B8" s="53">
        <v>69397069.030000001</v>
      </c>
      <c r="C8" s="39" t="s">
        <v>13</v>
      </c>
      <c r="D8" s="55"/>
      <c r="E8" s="17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customFormat="1" ht="14.25">
      <c r="A9" s="52" t="s">
        <v>14</v>
      </c>
      <c r="B9" s="53"/>
      <c r="C9" s="39" t="s">
        <v>15</v>
      </c>
      <c r="D9" s="54"/>
      <c r="E9" s="17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</row>
    <row r="10" spans="1:256" customFormat="1" ht="14.25">
      <c r="A10" s="52" t="s">
        <v>16</v>
      </c>
      <c r="B10" s="53"/>
      <c r="C10" s="39" t="s">
        <v>17</v>
      </c>
      <c r="D10" s="54">
        <v>57257588.009999998</v>
      </c>
      <c r="E10" s="17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</row>
    <row r="11" spans="1:256" customFormat="1" ht="14.25">
      <c r="A11" s="52" t="s">
        <v>18</v>
      </c>
      <c r="B11" s="53"/>
      <c r="C11" s="39" t="s">
        <v>19</v>
      </c>
      <c r="D11" s="54"/>
      <c r="E11" s="17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</row>
    <row r="12" spans="1:256" customFormat="1" ht="14.25">
      <c r="A12" s="52" t="s">
        <v>20</v>
      </c>
      <c r="B12" s="53"/>
      <c r="C12" s="39" t="s">
        <v>21</v>
      </c>
      <c r="D12" s="54"/>
      <c r="E12" s="17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</row>
    <row r="13" spans="1:256" customFormat="1" ht="14.25">
      <c r="A13" s="52" t="s">
        <v>22</v>
      </c>
      <c r="B13" s="53"/>
      <c r="C13" s="39" t="s">
        <v>23</v>
      </c>
      <c r="D13" s="54"/>
      <c r="E13" s="17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</row>
    <row r="14" spans="1:256" customFormat="1" ht="14.25">
      <c r="A14" s="52" t="s">
        <v>24</v>
      </c>
      <c r="B14" s="53"/>
      <c r="C14" s="39" t="s">
        <v>25</v>
      </c>
      <c r="D14" s="54">
        <v>4898323.8</v>
      </c>
      <c r="E14" s="1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</row>
    <row r="15" spans="1:256" customFormat="1" ht="14.25">
      <c r="A15" s="52" t="s">
        <v>26</v>
      </c>
      <c r="B15" s="53">
        <v>0</v>
      </c>
      <c r="C15" s="39" t="s">
        <v>27</v>
      </c>
      <c r="D15" s="55"/>
      <c r="E15" s="17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</row>
    <row r="16" spans="1:256" customFormat="1" ht="14.25">
      <c r="A16" s="52" t="s">
        <v>28</v>
      </c>
      <c r="B16" s="53">
        <v>0</v>
      </c>
      <c r="C16" s="39" t="s">
        <v>29</v>
      </c>
      <c r="D16" s="54">
        <v>2816865.22</v>
      </c>
      <c r="E16" s="17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</row>
    <row r="17" spans="1:256" customFormat="1" ht="14.25">
      <c r="A17" s="52" t="s">
        <v>30</v>
      </c>
      <c r="B17" s="53">
        <v>0</v>
      </c>
      <c r="C17" s="39" t="s">
        <v>31</v>
      </c>
      <c r="D17" s="54"/>
      <c r="E17" s="17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</row>
    <row r="18" spans="1:256" customFormat="1" ht="14.25">
      <c r="A18" s="52"/>
      <c r="B18" s="55"/>
      <c r="C18" s="39" t="s">
        <v>32</v>
      </c>
      <c r="D18" s="54"/>
      <c r="E18" s="17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</row>
    <row r="19" spans="1:256" customFormat="1" ht="14.25">
      <c r="A19" s="52"/>
      <c r="B19" s="55"/>
      <c r="C19" s="39" t="s">
        <v>33</v>
      </c>
      <c r="D19" s="54"/>
      <c r="E19" s="17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</row>
    <row r="20" spans="1:256" customFormat="1" ht="14.25">
      <c r="A20" s="52"/>
      <c r="B20" s="55"/>
      <c r="C20" s="39" t="s">
        <v>34</v>
      </c>
      <c r="D20" s="54"/>
      <c r="E20" s="17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</row>
    <row r="21" spans="1:256" customFormat="1" ht="14.25">
      <c r="A21" s="52"/>
      <c r="B21" s="55"/>
      <c r="C21" s="39" t="s">
        <v>35</v>
      </c>
      <c r="D21" s="55"/>
      <c r="E21" s="17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</row>
    <row r="22" spans="1:256" customFormat="1" ht="14.25">
      <c r="A22" s="52"/>
      <c r="B22" s="55"/>
      <c r="C22" s="39" t="s">
        <v>36</v>
      </c>
      <c r="D22" s="54"/>
      <c r="E22" s="17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</row>
    <row r="23" spans="1:256" customFormat="1" ht="14.25">
      <c r="A23" s="52"/>
      <c r="B23" s="55"/>
      <c r="C23" s="39" t="s">
        <v>37</v>
      </c>
      <c r="D23" s="55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</row>
    <row r="24" spans="1:256" customFormat="1" ht="14.25">
      <c r="A24" s="52"/>
      <c r="B24" s="55"/>
      <c r="C24" s="39" t="s">
        <v>38</v>
      </c>
      <c r="D24" s="55"/>
      <c r="E24" s="17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</row>
    <row r="25" spans="1:256" customFormat="1" ht="14.25">
      <c r="A25" s="52"/>
      <c r="B25" s="55"/>
      <c r="C25" s="39" t="s">
        <v>39</v>
      </c>
      <c r="D25" s="54"/>
      <c r="E25" s="17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</row>
    <row r="26" spans="1:256" customFormat="1" ht="14.25">
      <c r="A26" s="52"/>
      <c r="B26" s="55"/>
      <c r="C26" s="39" t="s">
        <v>40</v>
      </c>
      <c r="D26" s="54">
        <v>4424292</v>
      </c>
      <c r="E26" s="17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</row>
    <row r="27" spans="1:256" customFormat="1" ht="14.25">
      <c r="A27" s="52"/>
      <c r="B27" s="55"/>
      <c r="C27" s="39" t="s">
        <v>41</v>
      </c>
      <c r="D27" s="54"/>
      <c r="E27" s="17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</row>
    <row r="28" spans="1:256" customFormat="1" ht="14.25">
      <c r="A28" s="52"/>
      <c r="B28" s="55"/>
      <c r="C28" s="39" t="s">
        <v>42</v>
      </c>
      <c r="D28" s="55"/>
      <c r="E28" s="17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</row>
    <row r="29" spans="1:256" customFormat="1" ht="14.25">
      <c r="A29" s="56"/>
      <c r="B29" s="57"/>
      <c r="C29" s="39" t="s">
        <v>43</v>
      </c>
      <c r="D29" s="54"/>
      <c r="E29" s="17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</row>
    <row r="30" spans="1:256" customFormat="1" ht="14.25">
      <c r="A30" s="56"/>
      <c r="B30" s="57"/>
      <c r="C30" s="39" t="s">
        <v>44</v>
      </c>
      <c r="D30" s="54"/>
      <c r="E30" s="17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</row>
    <row r="31" spans="1:256" customFormat="1" ht="14.25">
      <c r="A31" s="56"/>
      <c r="B31" s="57"/>
      <c r="C31" s="39" t="s">
        <v>45</v>
      </c>
      <c r="D31" s="54"/>
      <c r="E31" s="17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</row>
    <row r="32" spans="1:256" customFormat="1" ht="14.25">
      <c r="A32" s="56"/>
      <c r="B32" s="57"/>
      <c r="C32" s="39" t="s">
        <v>46</v>
      </c>
      <c r="D32" s="55"/>
      <c r="E32" s="17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</row>
    <row r="33" spans="1:256" customFormat="1" ht="14.25">
      <c r="A33" s="56"/>
      <c r="B33" s="57"/>
      <c r="C33" s="39" t="s">
        <v>47</v>
      </c>
      <c r="D33" s="54"/>
      <c r="E33" s="17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</row>
    <row r="34" spans="1:256" customFormat="1" ht="14.25">
      <c r="A34" s="56"/>
      <c r="B34" s="57"/>
      <c r="C34" s="39" t="s">
        <v>48</v>
      </c>
      <c r="D34" s="54"/>
      <c r="E34" s="17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</row>
    <row r="35" spans="1:256" customFormat="1" ht="14.25">
      <c r="A35" s="56"/>
      <c r="B35" s="57"/>
      <c r="C35" s="39" t="s">
        <v>49</v>
      </c>
      <c r="D35" s="55"/>
      <c r="E35" s="17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</row>
    <row r="36" spans="1:256" customFormat="1" ht="14.25">
      <c r="A36" s="58"/>
      <c r="B36" s="59"/>
      <c r="C36" s="39" t="s">
        <v>50</v>
      </c>
      <c r="D36" s="76"/>
      <c r="E36" s="17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</row>
    <row r="37" spans="1:256" customFormat="1" ht="14.25">
      <c r="A37" s="58" t="s">
        <v>51</v>
      </c>
      <c r="B37" s="59">
        <v>69397069.030000001</v>
      </c>
      <c r="C37" s="58" t="s">
        <v>52</v>
      </c>
      <c r="D37" s="60">
        <f>SUM(D7:D35)</f>
        <v>69397069.030000001</v>
      </c>
      <c r="E37" s="17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  <c r="IV37" s="19"/>
    </row>
  </sheetData>
  <mergeCells count="5">
    <mergeCell ref="A1:D1"/>
    <mergeCell ref="A2:D2"/>
    <mergeCell ref="A3:C3"/>
    <mergeCell ref="A4:B4"/>
    <mergeCell ref="C4:D4"/>
  </mergeCells>
  <phoneticPr fontId="25" type="noConversion"/>
  <pageMargins left="0.39370078740157483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C17" sqref="C17"/>
    </sheetView>
  </sheetViews>
  <sheetFormatPr defaultColWidth="9" defaultRowHeight="13.5"/>
  <cols>
    <col min="1" max="1" width="9.375" customWidth="1"/>
    <col min="2" max="2" width="23.375" customWidth="1"/>
    <col min="3" max="3" width="14.5" customWidth="1"/>
    <col min="4" max="4" width="13" customWidth="1"/>
    <col min="5" max="6" width="10.625" customWidth="1"/>
    <col min="7" max="8" width="8.625" customWidth="1"/>
    <col min="9" max="9" width="5.5" customWidth="1"/>
    <col min="10" max="10" width="6.5" customWidth="1"/>
  </cols>
  <sheetData>
    <row r="1" spans="1:12" ht="20.100000000000001" customHeight="1">
      <c r="A1" s="127" t="s">
        <v>183</v>
      </c>
      <c r="B1" s="127"/>
      <c r="C1" s="127"/>
      <c r="D1" s="127"/>
      <c r="E1" s="127"/>
      <c r="F1" s="127"/>
      <c r="G1" s="127"/>
      <c r="H1" s="127"/>
      <c r="I1" s="127"/>
      <c r="J1" s="127"/>
      <c r="K1" s="48"/>
      <c r="L1" s="48"/>
    </row>
    <row r="2" spans="1:12" ht="33" customHeight="1">
      <c r="A2" s="121" t="s">
        <v>184</v>
      </c>
      <c r="B2" s="121"/>
      <c r="C2" s="121"/>
      <c r="D2" s="121"/>
      <c r="E2" s="121"/>
      <c r="F2" s="121"/>
      <c r="G2" s="121"/>
      <c r="H2" s="121"/>
      <c r="I2" s="121"/>
    </row>
    <row r="3" spans="1:12" s="45" customFormat="1" ht="1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</row>
    <row r="4" spans="1:12" ht="39.950000000000003" customHeight="1">
      <c r="A4" s="123" t="s">
        <v>185</v>
      </c>
      <c r="B4" s="123"/>
      <c r="C4" s="99" t="s">
        <v>68</v>
      </c>
      <c r="D4" s="99" t="s">
        <v>186</v>
      </c>
      <c r="E4" s="99" t="s">
        <v>187</v>
      </c>
      <c r="F4" s="99" t="s">
        <v>188</v>
      </c>
      <c r="G4" s="99" t="s">
        <v>189</v>
      </c>
      <c r="H4" s="99" t="s">
        <v>90</v>
      </c>
      <c r="I4" s="124" t="s">
        <v>190</v>
      </c>
      <c r="J4" s="125" t="s">
        <v>191</v>
      </c>
    </row>
    <row r="5" spans="1:12" ht="30" customHeight="1">
      <c r="A5" s="44" t="s">
        <v>57</v>
      </c>
      <c r="B5" s="44" t="s">
        <v>179</v>
      </c>
      <c r="C5" s="100"/>
      <c r="D5" s="100"/>
      <c r="E5" s="100"/>
      <c r="F5" s="100"/>
      <c r="G5" s="100"/>
      <c r="H5" s="100"/>
      <c r="I5" s="103"/>
      <c r="J5" s="126"/>
    </row>
    <row r="6" spans="1:12" ht="20.100000000000001" customHeight="1">
      <c r="A6" s="77">
        <v>204</v>
      </c>
      <c r="B6" s="77" t="s">
        <v>457</v>
      </c>
      <c r="C6" s="78">
        <f>D6+E6</f>
        <v>57257588.010000005</v>
      </c>
      <c r="D6" s="78">
        <f>SUM(D7:D10)</f>
        <v>57257588.010000005</v>
      </c>
      <c r="E6" s="47"/>
      <c r="F6" s="47"/>
      <c r="G6" s="47"/>
      <c r="H6" s="47"/>
      <c r="I6" s="49"/>
      <c r="J6" s="50"/>
    </row>
    <row r="7" spans="1:12" ht="20.100000000000001" customHeight="1">
      <c r="A7" s="79">
        <v>2040201</v>
      </c>
      <c r="B7" s="79" t="s">
        <v>458</v>
      </c>
      <c r="C7" s="80">
        <f t="shared" ref="C7:C21" si="0">D7+E7</f>
        <v>37613490.240000002</v>
      </c>
      <c r="D7" s="81">
        <v>37613490.240000002</v>
      </c>
      <c r="E7" s="47"/>
      <c r="F7" s="47"/>
      <c r="G7" s="47"/>
      <c r="H7" s="47"/>
      <c r="I7" s="49"/>
      <c r="J7" s="50"/>
    </row>
    <row r="8" spans="1:12" ht="20.100000000000001" customHeight="1">
      <c r="A8" s="79">
        <v>2040220</v>
      </c>
      <c r="B8" s="79" t="s">
        <v>468</v>
      </c>
      <c r="C8" s="80">
        <f t="shared" si="0"/>
        <v>5591200</v>
      </c>
      <c r="D8" s="81">
        <v>5591200</v>
      </c>
      <c r="E8" s="47"/>
      <c r="F8" s="47"/>
      <c r="G8" s="47"/>
      <c r="H8" s="47"/>
      <c r="I8" s="49"/>
      <c r="J8" s="50"/>
    </row>
    <row r="9" spans="1:12" ht="20.100000000000001" customHeight="1">
      <c r="A9" s="79">
        <v>2040219</v>
      </c>
      <c r="B9" s="79" t="s">
        <v>471</v>
      </c>
      <c r="C9" s="80">
        <f t="shared" si="0"/>
        <v>9341297.7699999996</v>
      </c>
      <c r="D9" s="80">
        <v>9341297.7699999996</v>
      </c>
      <c r="E9" s="47"/>
      <c r="F9" s="47"/>
      <c r="G9" s="47"/>
      <c r="H9" s="47"/>
      <c r="I9" s="49"/>
      <c r="J9" s="50"/>
    </row>
    <row r="10" spans="1:12" ht="20.100000000000001" customHeight="1">
      <c r="A10" s="79">
        <v>2040299</v>
      </c>
      <c r="B10" s="79" t="s">
        <v>470</v>
      </c>
      <c r="C10" s="80">
        <f t="shared" si="0"/>
        <v>4711600</v>
      </c>
      <c r="D10" s="81">
        <v>4711600</v>
      </c>
      <c r="E10" s="47"/>
      <c r="F10" s="47"/>
      <c r="G10" s="47"/>
      <c r="H10" s="47"/>
      <c r="I10" s="49"/>
      <c r="J10" s="50"/>
    </row>
    <row r="11" spans="1:12" ht="20.100000000000001" customHeight="1">
      <c r="A11" s="77">
        <v>208</v>
      </c>
      <c r="B11" s="77" t="s">
        <v>459</v>
      </c>
      <c r="C11" s="78">
        <f t="shared" si="0"/>
        <v>4898323.8000000007</v>
      </c>
      <c r="D11" s="82">
        <f>SUM(D12:D16)</f>
        <v>4898323.8000000007</v>
      </c>
      <c r="E11" s="47"/>
      <c r="F11" s="47"/>
      <c r="G11" s="47"/>
      <c r="H11" s="47"/>
      <c r="I11" s="49"/>
      <c r="J11" s="50"/>
    </row>
    <row r="12" spans="1:12" ht="20.100000000000001" customHeight="1">
      <c r="A12" s="79">
        <v>2080501</v>
      </c>
      <c r="B12" s="79" t="s">
        <v>460</v>
      </c>
      <c r="C12" s="80">
        <f t="shared" si="0"/>
        <v>816482.4</v>
      </c>
      <c r="D12" s="81">
        <v>816482.4</v>
      </c>
      <c r="E12" s="47"/>
      <c r="F12" s="47"/>
      <c r="G12" s="47"/>
      <c r="H12" s="47"/>
      <c r="I12" s="49"/>
      <c r="J12" s="50"/>
    </row>
    <row r="13" spans="1:12" ht="20.100000000000001" customHeight="1">
      <c r="A13" s="79">
        <v>2080505</v>
      </c>
      <c r="B13" s="83" t="s">
        <v>461</v>
      </c>
      <c r="C13" s="80">
        <f t="shared" si="0"/>
        <v>3950321.2</v>
      </c>
      <c r="D13" s="81">
        <v>3950321.2</v>
      </c>
      <c r="E13" s="47"/>
      <c r="F13" s="47"/>
      <c r="G13" s="47"/>
      <c r="H13" s="47"/>
      <c r="I13" s="49"/>
      <c r="J13" s="50"/>
    </row>
    <row r="14" spans="1:12" ht="20.100000000000001" customHeight="1">
      <c r="A14" s="79">
        <v>2082701</v>
      </c>
      <c r="B14" s="79" t="s">
        <v>462</v>
      </c>
      <c r="C14" s="80">
        <f t="shared" si="0"/>
        <v>3134.76</v>
      </c>
      <c r="D14" s="81">
        <v>3134.76</v>
      </c>
      <c r="E14" s="47"/>
      <c r="F14" s="47"/>
      <c r="G14" s="47"/>
      <c r="H14" s="47"/>
      <c r="I14" s="49"/>
      <c r="J14" s="50"/>
    </row>
    <row r="15" spans="1:12" ht="20.100000000000001" customHeight="1">
      <c r="A15" s="79">
        <v>2082702</v>
      </c>
      <c r="B15" s="79" t="s">
        <v>463</v>
      </c>
      <c r="C15" s="80">
        <f t="shared" si="0"/>
        <v>69130.62</v>
      </c>
      <c r="D15" s="81">
        <v>69130.62</v>
      </c>
      <c r="E15" s="47"/>
      <c r="F15" s="47"/>
      <c r="G15" s="47"/>
      <c r="H15" s="47"/>
      <c r="I15" s="49"/>
      <c r="J15" s="50"/>
    </row>
    <row r="16" spans="1:12" ht="20.100000000000001" customHeight="1">
      <c r="A16" s="79">
        <v>2082703</v>
      </c>
      <c r="B16" s="79" t="s">
        <v>464</v>
      </c>
      <c r="C16" s="80">
        <f t="shared" si="0"/>
        <v>59254.82</v>
      </c>
      <c r="D16" s="81">
        <v>59254.82</v>
      </c>
      <c r="E16" s="47"/>
      <c r="F16" s="47"/>
      <c r="G16" s="47"/>
      <c r="H16" s="47"/>
      <c r="I16" s="49"/>
      <c r="J16" s="50"/>
    </row>
    <row r="17" spans="1:10" ht="20.100000000000001" customHeight="1">
      <c r="A17" s="77">
        <v>210</v>
      </c>
      <c r="B17" s="77" t="s">
        <v>469</v>
      </c>
      <c r="C17" s="78">
        <f t="shared" si="0"/>
        <v>2816865.2199999997</v>
      </c>
      <c r="D17" s="82">
        <f>D18+D19</f>
        <v>2816865.2199999997</v>
      </c>
      <c r="E17" s="47"/>
      <c r="F17" s="47"/>
      <c r="G17" s="47"/>
      <c r="H17" s="47"/>
      <c r="I17" s="49"/>
      <c r="J17" s="50"/>
    </row>
    <row r="18" spans="1:10" ht="20.100000000000001" customHeight="1">
      <c r="A18" s="79">
        <v>2101101</v>
      </c>
      <c r="B18" s="79" t="s">
        <v>465</v>
      </c>
      <c r="C18" s="80">
        <f t="shared" si="0"/>
        <v>1672375.48</v>
      </c>
      <c r="D18" s="81">
        <v>1672375.48</v>
      </c>
      <c r="E18" s="47"/>
      <c r="F18" s="47"/>
      <c r="G18" s="47"/>
      <c r="H18" s="47"/>
      <c r="I18" s="49"/>
      <c r="J18" s="50"/>
    </row>
    <row r="19" spans="1:10" ht="20.100000000000001" customHeight="1">
      <c r="A19" s="79">
        <v>2101103</v>
      </c>
      <c r="B19" s="79" t="s">
        <v>466</v>
      </c>
      <c r="C19" s="80">
        <f t="shared" si="0"/>
        <v>1144489.74</v>
      </c>
      <c r="D19" s="81">
        <v>1144489.74</v>
      </c>
      <c r="E19" s="47"/>
      <c r="F19" s="47"/>
      <c r="G19" s="47"/>
      <c r="H19" s="47"/>
      <c r="I19" s="49"/>
      <c r="J19" s="50"/>
    </row>
    <row r="20" spans="1:10" ht="20.100000000000001" customHeight="1">
      <c r="A20" s="77">
        <v>221</v>
      </c>
      <c r="B20" s="77" t="s">
        <v>467</v>
      </c>
      <c r="C20" s="78">
        <f t="shared" si="0"/>
        <v>4424292</v>
      </c>
      <c r="D20" s="82">
        <f>D21</f>
        <v>4424292</v>
      </c>
      <c r="E20" s="47"/>
      <c r="F20" s="47"/>
      <c r="G20" s="47"/>
      <c r="H20" s="47"/>
      <c r="I20" s="49"/>
      <c r="J20" s="50"/>
    </row>
    <row r="21" spans="1:10" ht="20.100000000000001" customHeight="1">
      <c r="A21" s="79">
        <v>2210201</v>
      </c>
      <c r="B21" s="79" t="s">
        <v>210</v>
      </c>
      <c r="C21" s="80">
        <f t="shared" si="0"/>
        <v>4424292</v>
      </c>
      <c r="D21" s="81">
        <v>4424292</v>
      </c>
      <c r="E21" s="47"/>
      <c r="F21" s="47"/>
      <c r="G21" s="47"/>
      <c r="H21" s="47"/>
      <c r="I21" s="49"/>
      <c r="J21" s="50"/>
    </row>
    <row r="22" spans="1:10" ht="20.100000000000001" customHeight="1">
      <c r="A22" s="81"/>
      <c r="B22" s="84" t="s">
        <v>192</v>
      </c>
      <c r="C22" s="81">
        <f>D22+E22</f>
        <v>69397069.030000001</v>
      </c>
      <c r="D22" s="81">
        <f>D6+D11+D17+D20</f>
        <v>69397069.030000001</v>
      </c>
      <c r="E22" s="47"/>
      <c r="F22" s="47"/>
      <c r="G22" s="47"/>
      <c r="H22" s="47"/>
      <c r="I22" s="49"/>
      <c r="J22" s="50"/>
    </row>
    <row r="23" spans="1:10" ht="20.100000000000001" customHeight="1"/>
    <row r="24" spans="1:10" ht="20.100000000000001" customHeight="1"/>
  </sheetData>
  <mergeCells count="12">
    <mergeCell ref="F4:F5"/>
    <mergeCell ref="G4:G5"/>
    <mergeCell ref="H4:H5"/>
    <mergeCell ref="I4:I5"/>
    <mergeCell ref="J4:J5"/>
    <mergeCell ref="A1:J1"/>
    <mergeCell ref="A2:I2"/>
    <mergeCell ref="A3:I3"/>
    <mergeCell ref="A4:B4"/>
    <mergeCell ref="C4:C5"/>
    <mergeCell ref="D4:D5"/>
    <mergeCell ref="E4:E5"/>
  </mergeCells>
  <phoneticPr fontId="25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E8" sqref="E8"/>
    </sheetView>
  </sheetViews>
  <sheetFormatPr defaultColWidth="9" defaultRowHeight="13.5"/>
  <cols>
    <col min="1" max="1" width="8.625" customWidth="1"/>
    <col min="2" max="2" width="20.625" customWidth="1"/>
    <col min="3" max="3" width="18.625" customWidth="1"/>
    <col min="4" max="5" width="18.625" style="43" customWidth="1"/>
  </cols>
  <sheetData>
    <row r="1" spans="1:5" ht="20.100000000000001" customHeight="1">
      <c r="A1" s="120" t="s">
        <v>193</v>
      </c>
      <c r="B1" s="120"/>
      <c r="C1" s="120"/>
      <c r="D1" s="120"/>
      <c r="E1" s="120"/>
    </row>
    <row r="2" spans="1:5" ht="39.950000000000003" customHeight="1">
      <c r="A2" s="121" t="s">
        <v>194</v>
      </c>
      <c r="B2" s="121"/>
      <c r="C2" s="121"/>
      <c r="D2" s="121"/>
      <c r="E2" s="121"/>
    </row>
    <row r="3" spans="1:5" s="42" customFormat="1" ht="15" customHeight="1">
      <c r="A3" s="128" t="s">
        <v>2</v>
      </c>
      <c r="B3" s="128"/>
      <c r="C3" s="128"/>
      <c r="D3" s="128"/>
      <c r="E3" s="128"/>
    </row>
    <row r="4" spans="1:5" ht="30" customHeight="1">
      <c r="A4" s="44" t="s">
        <v>57</v>
      </c>
      <c r="B4" s="44" t="s">
        <v>179</v>
      </c>
      <c r="C4" s="44" t="s">
        <v>68</v>
      </c>
      <c r="D4" s="44" t="s">
        <v>61</v>
      </c>
      <c r="E4" s="44" t="s">
        <v>62</v>
      </c>
    </row>
    <row r="5" spans="1:5" ht="20.100000000000001" customHeight="1">
      <c r="A5" s="77">
        <v>204</v>
      </c>
      <c r="B5" s="77" t="s">
        <v>457</v>
      </c>
      <c r="C5" s="78">
        <f>D5+E5</f>
        <v>57257588.010000005</v>
      </c>
      <c r="D5" s="78">
        <f>SUM(D6:D9)</f>
        <v>47916290.240000002</v>
      </c>
      <c r="E5" s="78">
        <f>SUM(E6:E9)</f>
        <v>9341297.7699999996</v>
      </c>
    </row>
    <row r="6" spans="1:5" ht="20.100000000000001" customHeight="1">
      <c r="A6" s="79">
        <v>2040201</v>
      </c>
      <c r="B6" s="79" t="s">
        <v>458</v>
      </c>
      <c r="C6" s="80">
        <f t="shared" ref="C6:C20" si="0">D6+E6</f>
        <v>37613490.240000002</v>
      </c>
      <c r="D6" s="81">
        <v>37613490.240000002</v>
      </c>
      <c r="E6" s="80"/>
    </row>
    <row r="7" spans="1:5" ht="20.100000000000001" customHeight="1">
      <c r="A7" s="79">
        <v>2040220</v>
      </c>
      <c r="B7" s="79" t="s">
        <v>468</v>
      </c>
      <c r="C7" s="80">
        <f t="shared" si="0"/>
        <v>5591200</v>
      </c>
      <c r="D7" s="81">
        <v>5591200</v>
      </c>
      <c r="E7" s="80"/>
    </row>
    <row r="8" spans="1:5" ht="20.100000000000001" customHeight="1">
      <c r="A8" s="79">
        <v>2040219</v>
      </c>
      <c r="B8" s="79" t="s">
        <v>471</v>
      </c>
      <c r="C8" s="80">
        <f t="shared" si="0"/>
        <v>9341297.7699999996</v>
      </c>
      <c r="D8" s="81"/>
      <c r="E8" s="80">
        <v>9341297.7699999996</v>
      </c>
    </row>
    <row r="9" spans="1:5" ht="20.100000000000001" customHeight="1">
      <c r="A9" s="79">
        <v>2040299</v>
      </c>
      <c r="B9" s="79" t="s">
        <v>470</v>
      </c>
      <c r="C9" s="80">
        <f t="shared" si="0"/>
        <v>4711600</v>
      </c>
      <c r="D9" s="81">
        <v>4711600</v>
      </c>
      <c r="E9" s="80"/>
    </row>
    <row r="10" spans="1:5" ht="20.100000000000001" customHeight="1">
      <c r="A10" s="77">
        <v>208</v>
      </c>
      <c r="B10" s="77" t="s">
        <v>459</v>
      </c>
      <c r="C10" s="78">
        <f t="shared" si="0"/>
        <v>4898323.8000000007</v>
      </c>
      <c r="D10" s="82">
        <f>SUM(D11:D15)</f>
        <v>4898323.8000000007</v>
      </c>
      <c r="E10" s="80"/>
    </row>
    <row r="11" spans="1:5" ht="20.100000000000001" customHeight="1">
      <c r="A11" s="79">
        <v>2080501</v>
      </c>
      <c r="B11" s="79" t="s">
        <v>460</v>
      </c>
      <c r="C11" s="80">
        <f t="shared" si="0"/>
        <v>816482.4</v>
      </c>
      <c r="D11" s="81">
        <v>816482.4</v>
      </c>
      <c r="E11" s="80"/>
    </row>
    <row r="12" spans="1:5" ht="20.100000000000001" customHeight="1">
      <c r="A12" s="79">
        <v>2080505</v>
      </c>
      <c r="B12" s="83" t="s">
        <v>461</v>
      </c>
      <c r="C12" s="80">
        <f t="shared" si="0"/>
        <v>3950321.2</v>
      </c>
      <c r="D12" s="81">
        <v>3950321.2</v>
      </c>
      <c r="E12" s="80"/>
    </row>
    <row r="13" spans="1:5" ht="20.100000000000001" customHeight="1">
      <c r="A13" s="79">
        <v>2082701</v>
      </c>
      <c r="B13" s="79" t="s">
        <v>462</v>
      </c>
      <c r="C13" s="80">
        <f t="shared" si="0"/>
        <v>3134.76</v>
      </c>
      <c r="D13" s="81">
        <v>3134.76</v>
      </c>
      <c r="E13" s="80"/>
    </row>
    <row r="14" spans="1:5" ht="20.100000000000001" customHeight="1">
      <c r="A14" s="79">
        <v>2082702</v>
      </c>
      <c r="B14" s="79" t="s">
        <v>463</v>
      </c>
      <c r="C14" s="80">
        <f t="shared" si="0"/>
        <v>69130.62</v>
      </c>
      <c r="D14" s="81">
        <v>69130.62</v>
      </c>
      <c r="E14" s="80"/>
    </row>
    <row r="15" spans="1:5" ht="20.100000000000001" customHeight="1">
      <c r="A15" s="79">
        <v>2082703</v>
      </c>
      <c r="B15" s="79" t="s">
        <v>464</v>
      </c>
      <c r="C15" s="80">
        <f t="shared" si="0"/>
        <v>59254.82</v>
      </c>
      <c r="D15" s="81">
        <v>59254.82</v>
      </c>
      <c r="E15" s="80"/>
    </row>
    <row r="16" spans="1:5" ht="20.100000000000001" customHeight="1">
      <c r="A16" s="77">
        <v>210</v>
      </c>
      <c r="B16" s="77" t="s">
        <v>469</v>
      </c>
      <c r="C16" s="78">
        <f t="shared" si="0"/>
        <v>2816865.2199999997</v>
      </c>
      <c r="D16" s="82">
        <f>D17+D18</f>
        <v>2816865.2199999997</v>
      </c>
      <c r="E16" s="80"/>
    </row>
    <row r="17" spans="1:5" ht="20.100000000000001" customHeight="1">
      <c r="A17" s="79">
        <v>2101101</v>
      </c>
      <c r="B17" s="79" t="s">
        <v>465</v>
      </c>
      <c r="C17" s="80">
        <f t="shared" si="0"/>
        <v>1672375.48</v>
      </c>
      <c r="D17" s="81">
        <v>1672375.48</v>
      </c>
      <c r="E17" s="80"/>
    </row>
    <row r="18" spans="1:5" ht="20.100000000000001" customHeight="1">
      <c r="A18" s="79">
        <v>2101103</v>
      </c>
      <c r="B18" s="79" t="s">
        <v>466</v>
      </c>
      <c r="C18" s="80">
        <f t="shared" si="0"/>
        <v>1144489.74</v>
      </c>
      <c r="D18" s="81">
        <v>1144489.74</v>
      </c>
      <c r="E18" s="80"/>
    </row>
    <row r="19" spans="1:5" ht="20.100000000000001" customHeight="1">
      <c r="A19" s="77">
        <v>221</v>
      </c>
      <c r="B19" s="77" t="s">
        <v>467</v>
      </c>
      <c r="C19" s="78">
        <f t="shared" si="0"/>
        <v>4424292</v>
      </c>
      <c r="D19" s="82">
        <f>D20</f>
        <v>4424292</v>
      </c>
      <c r="E19" s="80"/>
    </row>
    <row r="20" spans="1:5" ht="20.100000000000001" customHeight="1">
      <c r="A20" s="79">
        <v>2210201</v>
      </c>
      <c r="B20" s="79" t="s">
        <v>210</v>
      </c>
      <c r="C20" s="80">
        <f t="shared" si="0"/>
        <v>4424292</v>
      </c>
      <c r="D20" s="81">
        <v>4424292</v>
      </c>
      <c r="E20" s="80"/>
    </row>
    <row r="21" spans="1:5">
      <c r="A21" s="79"/>
      <c r="B21" s="79"/>
      <c r="C21" s="81"/>
      <c r="D21" s="81"/>
      <c r="E21" s="81"/>
    </row>
    <row r="22" spans="1:5">
      <c r="A22" s="81"/>
      <c r="B22" s="81"/>
      <c r="C22" s="81"/>
      <c r="D22" s="81"/>
      <c r="E22" s="81"/>
    </row>
    <row r="23" spans="1:5">
      <c r="A23" s="81"/>
      <c r="B23" s="81"/>
      <c r="C23" s="81"/>
      <c r="D23" s="81"/>
      <c r="E23" s="81"/>
    </row>
    <row r="24" spans="1:5">
      <c r="A24" s="81"/>
      <c r="B24" s="81"/>
      <c r="C24" s="81"/>
      <c r="D24" s="81"/>
      <c r="E24" s="81"/>
    </row>
    <row r="25" spans="1:5">
      <c r="A25" s="81"/>
      <c r="B25" s="81"/>
      <c r="C25" s="81"/>
      <c r="D25" s="81"/>
      <c r="E25" s="81"/>
    </row>
    <row r="26" spans="1:5">
      <c r="A26" s="81"/>
      <c r="B26" s="81"/>
      <c r="C26" s="81"/>
      <c r="D26" s="81"/>
      <c r="E26" s="81"/>
    </row>
    <row r="27" spans="1:5">
      <c r="A27" s="81"/>
      <c r="B27" s="84" t="s">
        <v>192</v>
      </c>
      <c r="C27" s="81">
        <f>D27+E27</f>
        <v>69397069.030000001</v>
      </c>
      <c r="D27" s="81">
        <f>D5+D10+D16+D19</f>
        <v>60055771.260000005</v>
      </c>
      <c r="E27" s="81">
        <f>E5</f>
        <v>9341297.7699999996</v>
      </c>
    </row>
    <row r="28" spans="1:5" ht="20.100000000000001" customHeight="1"/>
    <row r="29" spans="1:5" ht="20.100000000000001" customHeight="1"/>
    <row r="30" spans="1:5" ht="20.100000000000001" customHeight="1"/>
  </sheetData>
  <mergeCells count="3">
    <mergeCell ref="A1:E1"/>
    <mergeCell ref="A2:E2"/>
    <mergeCell ref="A3:E3"/>
  </mergeCells>
  <phoneticPr fontId="25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115"/>
  <sheetViews>
    <sheetView workbookViewId="0">
      <selection activeCell="I21" sqref="I21"/>
    </sheetView>
  </sheetViews>
  <sheetFormatPr defaultColWidth="8" defaultRowHeight="12.75"/>
  <cols>
    <col min="1" max="2" width="3.25" style="17" customWidth="1"/>
    <col min="3" max="3" width="20" style="17" customWidth="1"/>
    <col min="4" max="6" width="13.25" style="17" customWidth="1"/>
    <col min="7" max="8" width="3.25" style="17" customWidth="1"/>
    <col min="9" max="9" width="23.25" style="17" customWidth="1"/>
    <col min="10" max="12" width="13.25" style="17" customWidth="1"/>
    <col min="13" max="16384" width="8" style="19"/>
  </cols>
  <sheetData>
    <row r="1" spans="1:250" s="1" customFormat="1" ht="18" customHeight="1">
      <c r="A1" s="91" t="s">
        <v>195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</row>
    <row r="2" spans="1:250" s="1" customFormat="1" ht="30" customHeight="1">
      <c r="A2" s="93" t="s">
        <v>196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</row>
    <row r="3" spans="1:250" s="1" customFormat="1" ht="18" customHeight="1">
      <c r="A3" s="94" t="s">
        <v>477</v>
      </c>
      <c r="B3" s="92"/>
      <c r="C3" s="92"/>
      <c r="D3" s="92"/>
      <c r="E3" s="92"/>
      <c r="F3" s="92"/>
      <c r="G3" s="91" t="s">
        <v>2</v>
      </c>
      <c r="H3" s="92"/>
      <c r="I3" s="92"/>
      <c r="J3" s="92"/>
      <c r="K3" s="92"/>
      <c r="L3" s="92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</row>
    <row r="4" spans="1:250" ht="18" customHeight="1">
      <c r="A4" s="95" t="s">
        <v>197</v>
      </c>
      <c r="B4" s="96"/>
      <c r="C4" s="96"/>
      <c r="D4" s="96"/>
      <c r="E4" s="96"/>
      <c r="F4" s="96"/>
      <c r="G4" s="129" t="s">
        <v>197</v>
      </c>
      <c r="H4" s="130"/>
      <c r="I4" s="130"/>
      <c r="J4" s="130"/>
      <c r="K4" s="130"/>
      <c r="L4" s="130"/>
    </row>
    <row r="5" spans="1:250" ht="18" customHeight="1">
      <c r="A5" s="95" t="s">
        <v>198</v>
      </c>
      <c r="B5" s="96"/>
      <c r="C5" s="96"/>
      <c r="D5" s="95" t="s">
        <v>80</v>
      </c>
      <c r="E5" s="96"/>
      <c r="F5" s="96"/>
      <c r="G5" s="129" t="s">
        <v>199</v>
      </c>
      <c r="H5" s="130"/>
      <c r="I5" s="130"/>
      <c r="J5" s="129" t="s">
        <v>80</v>
      </c>
      <c r="K5" s="130"/>
      <c r="L5" s="130"/>
    </row>
    <row r="6" spans="1:250" ht="13.5">
      <c r="A6" s="35" t="s">
        <v>78</v>
      </c>
      <c r="B6" s="35" t="s">
        <v>79</v>
      </c>
      <c r="C6" s="35" t="s">
        <v>179</v>
      </c>
      <c r="D6" s="35" t="s">
        <v>60</v>
      </c>
      <c r="E6" s="35" t="s">
        <v>61</v>
      </c>
      <c r="F6" s="35" t="s">
        <v>62</v>
      </c>
      <c r="G6" s="85" t="s">
        <v>78</v>
      </c>
      <c r="H6" s="85" t="s">
        <v>79</v>
      </c>
      <c r="I6" s="85" t="s">
        <v>179</v>
      </c>
      <c r="J6" s="85" t="s">
        <v>60</v>
      </c>
      <c r="K6" s="85" t="s">
        <v>61</v>
      </c>
      <c r="L6" s="85" t="s">
        <v>62</v>
      </c>
    </row>
    <row r="7" spans="1:250">
      <c r="A7" s="36" t="s">
        <v>200</v>
      </c>
      <c r="B7" s="36"/>
      <c r="C7" s="36" t="s">
        <v>201</v>
      </c>
      <c r="D7" s="37">
        <f>E7+F7</f>
        <v>0</v>
      </c>
      <c r="E7" s="37"/>
      <c r="F7" s="37"/>
      <c r="G7" s="86" t="s">
        <v>202</v>
      </c>
      <c r="H7" s="86"/>
      <c r="I7" s="87" t="s">
        <v>95</v>
      </c>
      <c r="J7" s="88">
        <f>K7+L7</f>
        <v>0</v>
      </c>
      <c r="K7" s="88"/>
      <c r="L7" s="88"/>
    </row>
    <row r="8" spans="1:250">
      <c r="A8" s="36"/>
      <c r="B8" s="36" t="s">
        <v>203</v>
      </c>
      <c r="C8" s="36" t="s">
        <v>204</v>
      </c>
      <c r="D8" s="37">
        <f t="shared" ref="D8:D71" si="0">E8+F8</f>
        <v>31418330</v>
      </c>
      <c r="E8" s="37">
        <v>31418330</v>
      </c>
      <c r="F8" s="37"/>
      <c r="G8" s="86"/>
      <c r="H8" s="86" t="s">
        <v>203</v>
      </c>
      <c r="I8" s="87" t="s">
        <v>205</v>
      </c>
      <c r="J8" s="88">
        <f t="shared" ref="J8:J71" si="1">K8+L8</f>
        <v>7738584</v>
      </c>
      <c r="K8" s="88">
        <v>7738584</v>
      </c>
      <c r="L8" s="88"/>
    </row>
    <row r="9" spans="1:250">
      <c r="A9" s="36"/>
      <c r="B9" s="36" t="s">
        <v>206</v>
      </c>
      <c r="C9" s="36" t="s">
        <v>207</v>
      </c>
      <c r="D9" s="37">
        <f t="shared" si="0"/>
        <v>6898706.6200000001</v>
      </c>
      <c r="E9" s="37">
        <v>6898706.6200000001</v>
      </c>
      <c r="F9" s="37"/>
      <c r="G9" s="86"/>
      <c r="H9" s="86" t="s">
        <v>206</v>
      </c>
      <c r="I9" s="87" t="s">
        <v>208</v>
      </c>
      <c r="J9" s="88">
        <f t="shared" si="1"/>
        <v>19706064</v>
      </c>
      <c r="K9" s="88">
        <v>19706064</v>
      </c>
      <c r="L9" s="88"/>
    </row>
    <row r="10" spans="1:250">
      <c r="A10" s="36"/>
      <c r="B10" s="36" t="s">
        <v>209</v>
      </c>
      <c r="C10" s="36" t="s">
        <v>210</v>
      </c>
      <c r="D10" s="37">
        <f t="shared" si="0"/>
        <v>4424292</v>
      </c>
      <c r="E10" s="37">
        <v>4424292</v>
      </c>
      <c r="F10" s="37"/>
      <c r="G10" s="86"/>
      <c r="H10" s="86" t="s">
        <v>209</v>
      </c>
      <c r="I10" s="87" t="s">
        <v>211</v>
      </c>
      <c r="J10" s="88">
        <f t="shared" si="1"/>
        <v>3973682</v>
      </c>
      <c r="K10" s="88">
        <v>3973682</v>
      </c>
      <c r="L10" s="88"/>
    </row>
    <row r="11" spans="1:250">
      <c r="A11" s="36"/>
      <c r="B11" s="36" t="s">
        <v>212</v>
      </c>
      <c r="C11" s="36" t="s">
        <v>213</v>
      </c>
      <c r="D11" s="37">
        <f t="shared" si="0"/>
        <v>0</v>
      </c>
      <c r="E11" s="37"/>
      <c r="F11" s="37"/>
      <c r="G11" s="86"/>
      <c r="H11" s="86" t="s">
        <v>214</v>
      </c>
      <c r="I11" s="87" t="s">
        <v>215</v>
      </c>
      <c r="J11" s="88">
        <f t="shared" si="1"/>
        <v>0</v>
      </c>
      <c r="K11" s="88"/>
      <c r="L11" s="88"/>
    </row>
    <row r="12" spans="1:250">
      <c r="A12" s="36" t="s">
        <v>216</v>
      </c>
      <c r="B12" s="36"/>
      <c r="C12" s="36" t="s">
        <v>217</v>
      </c>
      <c r="D12" s="37">
        <f t="shared" si="0"/>
        <v>0</v>
      </c>
      <c r="E12" s="37"/>
      <c r="F12" s="37"/>
      <c r="G12" s="86"/>
      <c r="H12" s="86" t="s">
        <v>218</v>
      </c>
      <c r="I12" s="87" t="s">
        <v>219</v>
      </c>
      <c r="J12" s="88">
        <f t="shared" si="1"/>
        <v>0</v>
      </c>
      <c r="K12" s="88"/>
      <c r="L12" s="88"/>
    </row>
    <row r="13" spans="1:250">
      <c r="A13" s="36"/>
      <c r="B13" s="36" t="s">
        <v>203</v>
      </c>
      <c r="C13" s="36" t="s">
        <v>220</v>
      </c>
      <c r="D13" s="37">
        <f t="shared" si="0"/>
        <v>6629000</v>
      </c>
      <c r="E13" s="37">
        <v>6629000</v>
      </c>
      <c r="F13" s="37"/>
      <c r="G13" s="86"/>
      <c r="H13" s="86" t="s">
        <v>221</v>
      </c>
      <c r="I13" s="87" t="s">
        <v>222</v>
      </c>
      <c r="J13" s="88">
        <f t="shared" si="1"/>
        <v>3950321.2</v>
      </c>
      <c r="K13" s="88">
        <v>3950321.2</v>
      </c>
      <c r="L13" s="88"/>
    </row>
    <row r="14" spans="1:250">
      <c r="A14" s="36"/>
      <c r="B14" s="36" t="s">
        <v>206</v>
      </c>
      <c r="C14" s="36" t="s">
        <v>223</v>
      </c>
      <c r="D14" s="37">
        <f t="shared" si="0"/>
        <v>289200</v>
      </c>
      <c r="E14" s="37">
        <v>289200</v>
      </c>
      <c r="F14" s="37"/>
      <c r="G14" s="86"/>
      <c r="H14" s="86" t="s">
        <v>224</v>
      </c>
      <c r="I14" s="87" t="s">
        <v>225</v>
      </c>
      <c r="J14" s="88">
        <f t="shared" si="1"/>
        <v>0</v>
      </c>
      <c r="K14" s="88"/>
      <c r="L14" s="88"/>
    </row>
    <row r="15" spans="1:250">
      <c r="A15" s="36"/>
      <c r="B15" s="36" t="s">
        <v>209</v>
      </c>
      <c r="C15" s="36" t="s">
        <v>226</v>
      </c>
      <c r="D15" s="37">
        <f t="shared" si="0"/>
        <v>395032.12</v>
      </c>
      <c r="E15" s="37">
        <v>395032.12</v>
      </c>
      <c r="F15" s="37"/>
      <c r="G15" s="86"/>
      <c r="H15" s="86" t="s">
        <v>227</v>
      </c>
      <c r="I15" s="87" t="s">
        <v>228</v>
      </c>
      <c r="J15" s="88">
        <f t="shared" si="1"/>
        <v>1580128.48</v>
      </c>
      <c r="K15" s="88">
        <v>1580128.48</v>
      </c>
      <c r="L15" s="88"/>
    </row>
    <row r="16" spans="1:250">
      <c r="A16" s="36"/>
      <c r="B16" s="36" t="s">
        <v>229</v>
      </c>
      <c r="C16" s="36" t="s">
        <v>473</v>
      </c>
      <c r="D16" s="37">
        <f t="shared" si="0"/>
        <v>395032.12</v>
      </c>
      <c r="E16" s="37">
        <v>395032.12</v>
      </c>
      <c r="F16" s="37"/>
      <c r="G16" s="86"/>
      <c r="H16" s="86" t="s">
        <v>230</v>
      </c>
      <c r="I16" s="87" t="s">
        <v>231</v>
      </c>
      <c r="J16" s="88">
        <f t="shared" si="1"/>
        <v>1144489.74</v>
      </c>
      <c r="K16" s="88">
        <v>1144489.74</v>
      </c>
      <c r="L16" s="88"/>
    </row>
    <row r="17" spans="1:12">
      <c r="A17" s="36"/>
      <c r="B17" s="36" t="s">
        <v>232</v>
      </c>
      <c r="C17" s="36" t="s">
        <v>474</v>
      </c>
      <c r="D17" s="37">
        <f t="shared" si="0"/>
        <v>192800</v>
      </c>
      <c r="E17" s="37">
        <v>192800</v>
      </c>
      <c r="F17" s="37"/>
      <c r="G17" s="86"/>
      <c r="H17" s="86" t="s">
        <v>234</v>
      </c>
      <c r="I17" s="87" t="s">
        <v>235</v>
      </c>
      <c r="J17" s="88">
        <f t="shared" si="1"/>
        <v>223767.2</v>
      </c>
      <c r="K17" s="88">
        <v>223767.2</v>
      </c>
      <c r="L17" s="88"/>
    </row>
    <row r="18" spans="1:12">
      <c r="A18" s="36"/>
      <c r="B18" s="36" t="s">
        <v>214</v>
      </c>
      <c r="C18" s="36" t="s">
        <v>236</v>
      </c>
      <c r="D18" s="37">
        <f t="shared" si="0"/>
        <v>192800</v>
      </c>
      <c r="E18" s="37">
        <v>192800</v>
      </c>
      <c r="F18" s="37"/>
      <c r="G18" s="86"/>
      <c r="H18" s="86" t="s">
        <v>237</v>
      </c>
      <c r="I18" s="87" t="s">
        <v>210</v>
      </c>
      <c r="J18" s="88">
        <f t="shared" si="1"/>
        <v>4424292</v>
      </c>
      <c r="K18" s="88">
        <v>4424292</v>
      </c>
      <c r="L18" s="88"/>
    </row>
    <row r="19" spans="1:12">
      <c r="A19" s="36"/>
      <c r="B19" s="36" t="s">
        <v>218</v>
      </c>
      <c r="C19" s="36" t="s">
        <v>476</v>
      </c>
      <c r="D19" s="37">
        <f t="shared" si="0"/>
        <v>4711600</v>
      </c>
      <c r="E19" s="37">
        <v>4711600</v>
      </c>
      <c r="F19" s="37"/>
      <c r="G19" s="86"/>
      <c r="H19" s="86" t="s">
        <v>239</v>
      </c>
      <c r="I19" s="87" t="s">
        <v>240</v>
      </c>
      <c r="J19" s="88">
        <f t="shared" si="1"/>
        <v>0</v>
      </c>
      <c r="K19" s="88"/>
      <c r="L19" s="88"/>
    </row>
    <row r="20" spans="1:12">
      <c r="A20" s="36"/>
      <c r="B20" s="36" t="s">
        <v>221</v>
      </c>
      <c r="C20" s="36" t="s">
        <v>241</v>
      </c>
      <c r="D20" s="37">
        <f t="shared" si="0"/>
        <v>525000</v>
      </c>
      <c r="E20" s="37">
        <v>525000</v>
      </c>
      <c r="F20" s="37"/>
      <c r="G20" s="86"/>
      <c r="H20" s="86" t="s">
        <v>212</v>
      </c>
      <c r="I20" s="87" t="s">
        <v>213</v>
      </c>
      <c r="J20" s="88">
        <f t="shared" si="1"/>
        <v>0</v>
      </c>
      <c r="K20" s="88"/>
      <c r="L20" s="88"/>
    </row>
    <row r="21" spans="1:12">
      <c r="A21" s="36"/>
      <c r="B21" s="36" t="s">
        <v>224</v>
      </c>
      <c r="C21" s="36" t="s">
        <v>475</v>
      </c>
      <c r="D21" s="37">
        <f t="shared" si="0"/>
        <v>2172600</v>
      </c>
      <c r="E21" s="37">
        <v>2172600</v>
      </c>
      <c r="F21" s="37"/>
      <c r="G21" s="86" t="s">
        <v>243</v>
      </c>
      <c r="H21" s="86"/>
      <c r="I21" s="87" t="s">
        <v>122</v>
      </c>
      <c r="J21" s="88">
        <f t="shared" si="1"/>
        <v>0</v>
      </c>
      <c r="K21" s="88"/>
      <c r="L21" s="88"/>
    </row>
    <row r="22" spans="1:12">
      <c r="A22" s="36"/>
      <c r="B22" s="36" t="s">
        <v>212</v>
      </c>
      <c r="C22" s="36" t="s">
        <v>244</v>
      </c>
      <c r="D22" s="37">
        <f t="shared" si="0"/>
        <v>39000</v>
      </c>
      <c r="E22" s="37">
        <v>39000</v>
      </c>
      <c r="F22" s="37"/>
      <c r="G22" s="86"/>
      <c r="H22" s="86" t="s">
        <v>203</v>
      </c>
      <c r="I22" s="87" t="s">
        <v>245</v>
      </c>
      <c r="J22" s="88">
        <f t="shared" si="1"/>
        <v>6629000</v>
      </c>
      <c r="K22" s="88">
        <v>6629000</v>
      </c>
      <c r="L22" s="88"/>
    </row>
    <row r="23" spans="1:12">
      <c r="A23" s="36" t="s">
        <v>246</v>
      </c>
      <c r="B23" s="36"/>
      <c r="C23" s="36" t="s">
        <v>247</v>
      </c>
      <c r="D23" s="37">
        <f t="shared" si="0"/>
        <v>0</v>
      </c>
      <c r="E23" s="37"/>
      <c r="F23" s="37"/>
      <c r="G23" s="86"/>
      <c r="H23" s="86" t="s">
        <v>206</v>
      </c>
      <c r="I23" s="87" t="s">
        <v>248</v>
      </c>
      <c r="J23" s="88">
        <f t="shared" si="1"/>
        <v>0</v>
      </c>
      <c r="K23" s="88"/>
      <c r="L23" s="88"/>
    </row>
    <row r="24" spans="1:12">
      <c r="A24" s="36"/>
      <c r="B24" s="36" t="s">
        <v>203</v>
      </c>
      <c r="C24" s="36" t="s">
        <v>249</v>
      </c>
      <c r="D24" s="37">
        <f t="shared" si="0"/>
        <v>0</v>
      </c>
      <c r="E24" s="37"/>
      <c r="F24" s="37"/>
      <c r="G24" s="86"/>
      <c r="H24" s="86" t="s">
        <v>209</v>
      </c>
      <c r="I24" s="87" t="s">
        <v>250</v>
      </c>
      <c r="J24" s="88">
        <f t="shared" si="1"/>
        <v>0</v>
      </c>
      <c r="K24" s="88"/>
      <c r="L24" s="88"/>
    </row>
    <row r="25" spans="1:12">
      <c r="A25" s="36"/>
      <c r="B25" s="36" t="s">
        <v>206</v>
      </c>
      <c r="C25" s="36" t="s">
        <v>251</v>
      </c>
      <c r="D25" s="37">
        <f t="shared" si="0"/>
        <v>0</v>
      </c>
      <c r="E25" s="37"/>
      <c r="F25" s="37"/>
      <c r="G25" s="86"/>
      <c r="H25" s="86" t="s">
        <v>229</v>
      </c>
      <c r="I25" s="87" t="s">
        <v>252</v>
      </c>
      <c r="J25" s="88">
        <f t="shared" si="1"/>
        <v>0</v>
      </c>
      <c r="K25" s="88"/>
      <c r="L25" s="88"/>
    </row>
    <row r="26" spans="1:12">
      <c r="A26" s="36"/>
      <c r="B26" s="36" t="s">
        <v>209</v>
      </c>
      <c r="C26" s="36" t="s">
        <v>253</v>
      </c>
      <c r="D26" s="37">
        <f t="shared" si="0"/>
        <v>0</v>
      </c>
      <c r="E26" s="37"/>
      <c r="F26" s="37"/>
      <c r="G26" s="86"/>
      <c r="H26" s="86" t="s">
        <v>232</v>
      </c>
      <c r="I26" s="87" t="s">
        <v>254</v>
      </c>
      <c r="J26" s="88">
        <f t="shared" si="1"/>
        <v>0</v>
      </c>
      <c r="K26" s="88"/>
      <c r="L26" s="88"/>
    </row>
    <row r="27" spans="1:12">
      <c r="A27" s="36"/>
      <c r="B27" s="36" t="s">
        <v>232</v>
      </c>
      <c r="C27" s="36" t="s">
        <v>255</v>
      </c>
      <c r="D27" s="37">
        <f t="shared" si="0"/>
        <v>0</v>
      </c>
      <c r="E27" s="37"/>
      <c r="F27" s="37"/>
      <c r="G27" s="86"/>
      <c r="H27" s="86" t="s">
        <v>214</v>
      </c>
      <c r="I27" s="87" t="s">
        <v>256</v>
      </c>
      <c r="J27" s="88">
        <f t="shared" si="1"/>
        <v>0</v>
      </c>
      <c r="K27" s="88"/>
      <c r="L27" s="88"/>
    </row>
    <row r="28" spans="1:12">
      <c r="A28" s="36"/>
      <c r="B28" s="36" t="s">
        <v>214</v>
      </c>
      <c r="C28" s="36" t="s">
        <v>257</v>
      </c>
      <c r="D28" s="37">
        <f t="shared" si="0"/>
        <v>9341297.7699999996</v>
      </c>
      <c r="E28" s="37"/>
      <c r="F28" s="37">
        <v>9341297.7699999996</v>
      </c>
      <c r="G28" s="86"/>
      <c r="H28" s="86" t="s">
        <v>218</v>
      </c>
      <c r="I28" s="87" t="s">
        <v>258</v>
      </c>
      <c r="J28" s="88">
        <f t="shared" si="1"/>
        <v>39000</v>
      </c>
      <c r="K28" s="88">
        <v>39000</v>
      </c>
      <c r="L28" s="88"/>
    </row>
    <row r="29" spans="1:12">
      <c r="A29" s="36"/>
      <c r="B29" s="36" t="s">
        <v>218</v>
      </c>
      <c r="C29" s="36" t="s">
        <v>259</v>
      </c>
      <c r="D29" s="37">
        <f t="shared" si="0"/>
        <v>0</v>
      </c>
      <c r="E29" s="37"/>
      <c r="F29" s="37"/>
      <c r="G29" s="86"/>
      <c r="H29" s="86" t="s">
        <v>221</v>
      </c>
      <c r="I29" s="87" t="s">
        <v>260</v>
      </c>
      <c r="J29" s="88">
        <f t="shared" si="1"/>
        <v>0</v>
      </c>
      <c r="K29" s="88"/>
      <c r="L29" s="88"/>
    </row>
    <row r="30" spans="1:12">
      <c r="A30" s="36"/>
      <c r="B30" s="36" t="s">
        <v>212</v>
      </c>
      <c r="C30" s="36" t="s">
        <v>261</v>
      </c>
      <c r="D30" s="37">
        <f t="shared" si="0"/>
        <v>0</v>
      </c>
      <c r="E30" s="37"/>
      <c r="F30" s="37"/>
      <c r="G30" s="86"/>
      <c r="H30" s="86" t="s">
        <v>224</v>
      </c>
      <c r="I30" s="87" t="s">
        <v>262</v>
      </c>
      <c r="J30" s="88">
        <f t="shared" si="1"/>
        <v>0</v>
      </c>
      <c r="K30" s="88"/>
      <c r="L30" s="88"/>
    </row>
    <row r="31" spans="1:12">
      <c r="A31" s="36" t="s">
        <v>263</v>
      </c>
      <c r="B31" s="36"/>
      <c r="C31" s="36" t="s">
        <v>264</v>
      </c>
      <c r="D31" s="37">
        <f t="shared" si="0"/>
        <v>0</v>
      </c>
      <c r="E31" s="37"/>
      <c r="F31" s="37"/>
      <c r="G31" s="86"/>
      <c r="H31" s="86" t="s">
        <v>230</v>
      </c>
      <c r="I31" s="87" t="s">
        <v>265</v>
      </c>
      <c r="J31" s="88">
        <f t="shared" si="1"/>
        <v>0</v>
      </c>
      <c r="K31" s="88"/>
      <c r="L31" s="88"/>
    </row>
    <row r="32" spans="1:12">
      <c r="A32" s="36"/>
      <c r="B32" s="36" t="s">
        <v>203</v>
      </c>
      <c r="C32" s="36" t="s">
        <v>249</v>
      </c>
      <c r="D32" s="37">
        <f t="shared" si="0"/>
        <v>0</v>
      </c>
      <c r="E32" s="37"/>
      <c r="F32" s="37"/>
      <c r="G32" s="86"/>
      <c r="H32" s="86" t="s">
        <v>234</v>
      </c>
      <c r="I32" s="87" t="s">
        <v>238</v>
      </c>
      <c r="J32" s="88">
        <f t="shared" si="1"/>
        <v>0</v>
      </c>
      <c r="K32" s="88"/>
      <c r="L32" s="88"/>
    </row>
    <row r="33" spans="1:12">
      <c r="A33" s="36"/>
      <c r="B33" s="36" t="s">
        <v>206</v>
      </c>
      <c r="C33" s="36" t="s">
        <v>251</v>
      </c>
      <c r="D33" s="37">
        <f t="shared" si="0"/>
        <v>0</v>
      </c>
      <c r="E33" s="37"/>
      <c r="F33" s="37"/>
      <c r="G33" s="86"/>
      <c r="H33" s="86" t="s">
        <v>237</v>
      </c>
      <c r="I33" s="87" t="s">
        <v>242</v>
      </c>
      <c r="J33" s="88">
        <f t="shared" si="1"/>
        <v>0</v>
      </c>
      <c r="K33" s="88"/>
      <c r="L33" s="88"/>
    </row>
    <row r="34" spans="1:12">
      <c r="A34" s="36"/>
      <c r="B34" s="36" t="s">
        <v>209</v>
      </c>
      <c r="C34" s="36" t="s">
        <v>253</v>
      </c>
      <c r="D34" s="37">
        <f t="shared" si="0"/>
        <v>0</v>
      </c>
      <c r="E34" s="37"/>
      <c r="F34" s="37"/>
      <c r="G34" s="86"/>
      <c r="H34" s="86" t="s">
        <v>239</v>
      </c>
      <c r="I34" s="87" t="s">
        <v>266</v>
      </c>
      <c r="J34" s="88">
        <f t="shared" si="1"/>
        <v>0</v>
      </c>
      <c r="K34" s="88"/>
      <c r="L34" s="88"/>
    </row>
    <row r="35" spans="1:12">
      <c r="A35" s="36"/>
      <c r="B35" s="36" t="s">
        <v>229</v>
      </c>
      <c r="C35" s="36" t="s">
        <v>257</v>
      </c>
      <c r="D35" s="37">
        <f t="shared" si="0"/>
        <v>0</v>
      </c>
      <c r="E35" s="37"/>
      <c r="F35" s="37"/>
      <c r="G35" s="86"/>
      <c r="H35" s="86" t="s">
        <v>267</v>
      </c>
      <c r="I35" s="87" t="s">
        <v>223</v>
      </c>
      <c r="J35" s="88">
        <f t="shared" si="1"/>
        <v>289200</v>
      </c>
      <c r="K35" s="88">
        <v>289200</v>
      </c>
      <c r="L35" s="88"/>
    </row>
    <row r="36" spans="1:12">
      <c r="A36" s="36"/>
      <c r="B36" s="36" t="s">
        <v>232</v>
      </c>
      <c r="C36" s="36" t="s">
        <v>259</v>
      </c>
      <c r="D36" s="37">
        <f t="shared" si="0"/>
        <v>0</v>
      </c>
      <c r="E36" s="37"/>
      <c r="F36" s="37"/>
      <c r="G36" s="86"/>
      <c r="H36" s="86" t="s">
        <v>268</v>
      </c>
      <c r="I36" s="87" t="s">
        <v>226</v>
      </c>
      <c r="J36" s="88">
        <f t="shared" si="1"/>
        <v>395032.12</v>
      </c>
      <c r="K36" s="88">
        <v>395032.12</v>
      </c>
      <c r="L36" s="88"/>
    </row>
    <row r="37" spans="1:12">
      <c r="A37" s="36"/>
      <c r="B37" s="36" t="s">
        <v>212</v>
      </c>
      <c r="C37" s="36" t="s">
        <v>261</v>
      </c>
      <c r="D37" s="37">
        <f t="shared" si="0"/>
        <v>0</v>
      </c>
      <c r="E37" s="37"/>
      <c r="F37" s="37"/>
      <c r="G37" s="86"/>
      <c r="H37" s="86" t="s">
        <v>269</v>
      </c>
      <c r="I37" s="87" t="s">
        <v>236</v>
      </c>
      <c r="J37" s="88">
        <f t="shared" si="1"/>
        <v>192800</v>
      </c>
      <c r="K37" s="88">
        <v>192800</v>
      </c>
      <c r="L37" s="88"/>
    </row>
    <row r="38" spans="1:12">
      <c r="A38" s="36" t="s">
        <v>270</v>
      </c>
      <c r="B38" s="36"/>
      <c r="C38" s="36" t="s">
        <v>271</v>
      </c>
      <c r="D38" s="37">
        <f t="shared" si="0"/>
        <v>0</v>
      </c>
      <c r="E38" s="37"/>
      <c r="F38" s="37"/>
      <c r="G38" s="86"/>
      <c r="H38" s="86" t="s">
        <v>272</v>
      </c>
      <c r="I38" s="87" t="s">
        <v>273</v>
      </c>
      <c r="J38" s="88">
        <f t="shared" si="1"/>
        <v>0</v>
      </c>
      <c r="K38" s="88"/>
      <c r="L38" s="88"/>
    </row>
    <row r="39" spans="1:12">
      <c r="A39" s="36"/>
      <c r="B39" s="36" t="s">
        <v>203</v>
      </c>
      <c r="C39" s="36" t="s">
        <v>95</v>
      </c>
      <c r="D39" s="37">
        <f t="shared" si="0"/>
        <v>0</v>
      </c>
      <c r="E39" s="37"/>
      <c r="F39" s="37"/>
      <c r="G39" s="86"/>
      <c r="H39" s="86" t="s">
        <v>274</v>
      </c>
      <c r="I39" s="87" t="s">
        <v>275</v>
      </c>
      <c r="J39" s="88">
        <f t="shared" si="1"/>
        <v>0</v>
      </c>
      <c r="K39" s="88"/>
      <c r="L39" s="88"/>
    </row>
    <row r="40" spans="1:12">
      <c r="A40" s="36"/>
      <c r="B40" s="36" t="s">
        <v>206</v>
      </c>
      <c r="C40" s="36" t="s">
        <v>122</v>
      </c>
      <c r="D40" s="37">
        <f t="shared" si="0"/>
        <v>0</v>
      </c>
      <c r="E40" s="37"/>
      <c r="F40" s="37"/>
      <c r="G40" s="86"/>
      <c r="H40" s="86" t="s">
        <v>276</v>
      </c>
      <c r="I40" s="87" t="s">
        <v>277</v>
      </c>
      <c r="J40" s="88">
        <f t="shared" si="1"/>
        <v>0</v>
      </c>
      <c r="K40" s="88"/>
      <c r="L40" s="88"/>
    </row>
    <row r="41" spans="1:12">
      <c r="A41" s="36"/>
      <c r="B41" s="36" t="s">
        <v>212</v>
      </c>
      <c r="C41" s="36" t="s">
        <v>278</v>
      </c>
      <c r="D41" s="37">
        <f t="shared" si="0"/>
        <v>0</v>
      </c>
      <c r="E41" s="37"/>
      <c r="F41" s="37"/>
      <c r="G41" s="86"/>
      <c r="H41" s="86" t="s">
        <v>279</v>
      </c>
      <c r="I41" s="87" t="s">
        <v>280</v>
      </c>
      <c r="J41" s="88">
        <f t="shared" si="1"/>
        <v>4711600</v>
      </c>
      <c r="K41" s="88">
        <v>4711600</v>
      </c>
      <c r="L41" s="88"/>
    </row>
    <row r="42" spans="1:12">
      <c r="A42" s="36" t="s">
        <v>281</v>
      </c>
      <c r="B42" s="36"/>
      <c r="C42" s="36" t="s">
        <v>282</v>
      </c>
      <c r="D42" s="37">
        <f t="shared" si="0"/>
        <v>0</v>
      </c>
      <c r="E42" s="37"/>
      <c r="F42" s="37"/>
      <c r="G42" s="86"/>
      <c r="H42" s="86" t="s">
        <v>283</v>
      </c>
      <c r="I42" s="87" t="s">
        <v>233</v>
      </c>
      <c r="J42" s="88">
        <f t="shared" si="1"/>
        <v>0</v>
      </c>
      <c r="K42" s="88"/>
      <c r="L42" s="88"/>
    </row>
    <row r="43" spans="1:12">
      <c r="A43" s="36"/>
      <c r="B43" s="36" t="s">
        <v>203</v>
      </c>
      <c r="C43" s="36" t="s">
        <v>284</v>
      </c>
      <c r="D43" s="37">
        <f t="shared" si="0"/>
        <v>0</v>
      </c>
      <c r="E43" s="37"/>
      <c r="F43" s="37"/>
      <c r="G43" s="86"/>
      <c r="H43" s="86" t="s">
        <v>285</v>
      </c>
      <c r="I43" s="87" t="s">
        <v>286</v>
      </c>
      <c r="J43" s="88">
        <f t="shared" si="1"/>
        <v>192800</v>
      </c>
      <c r="K43" s="88">
        <v>192800</v>
      </c>
      <c r="L43" s="88"/>
    </row>
    <row r="44" spans="1:12">
      <c r="A44" s="36"/>
      <c r="B44" s="36" t="s">
        <v>206</v>
      </c>
      <c r="C44" s="36" t="s">
        <v>287</v>
      </c>
      <c r="D44" s="37">
        <f t="shared" si="0"/>
        <v>0</v>
      </c>
      <c r="E44" s="37"/>
      <c r="F44" s="37"/>
      <c r="G44" s="86"/>
      <c r="H44" s="86" t="s">
        <v>288</v>
      </c>
      <c r="I44" s="87" t="s">
        <v>289</v>
      </c>
      <c r="J44" s="88">
        <f t="shared" si="1"/>
        <v>395032.12</v>
      </c>
      <c r="K44" s="88">
        <v>395032.12</v>
      </c>
      <c r="L44" s="88"/>
    </row>
    <row r="45" spans="1:12">
      <c r="A45" s="36" t="s">
        <v>290</v>
      </c>
      <c r="B45" s="36"/>
      <c r="C45" s="36" t="s">
        <v>291</v>
      </c>
      <c r="D45" s="37">
        <f t="shared" si="0"/>
        <v>0</v>
      </c>
      <c r="E45" s="37"/>
      <c r="F45" s="37"/>
      <c r="G45" s="86"/>
      <c r="H45" s="86" t="s">
        <v>292</v>
      </c>
      <c r="I45" s="87" t="s">
        <v>241</v>
      </c>
      <c r="J45" s="88">
        <f t="shared" si="1"/>
        <v>525000</v>
      </c>
      <c r="K45" s="88">
        <v>525000</v>
      </c>
      <c r="L45" s="88"/>
    </row>
    <row r="46" spans="1:12">
      <c r="A46" s="36"/>
      <c r="B46" s="36" t="s">
        <v>203</v>
      </c>
      <c r="C46" s="36" t="s">
        <v>293</v>
      </c>
      <c r="D46" s="37">
        <f t="shared" si="0"/>
        <v>0</v>
      </c>
      <c r="E46" s="37"/>
      <c r="F46" s="37"/>
      <c r="G46" s="86"/>
      <c r="H46" s="86" t="s">
        <v>294</v>
      </c>
      <c r="I46" s="87" t="s">
        <v>295</v>
      </c>
      <c r="J46" s="88">
        <f t="shared" si="1"/>
        <v>2172600</v>
      </c>
      <c r="K46" s="88">
        <v>2172600</v>
      </c>
      <c r="L46" s="88"/>
    </row>
    <row r="47" spans="1:12">
      <c r="A47" s="36"/>
      <c r="B47" s="36" t="s">
        <v>206</v>
      </c>
      <c r="C47" s="36" t="s">
        <v>296</v>
      </c>
      <c r="D47" s="37">
        <f t="shared" si="0"/>
        <v>0</v>
      </c>
      <c r="E47" s="37"/>
      <c r="F47" s="37"/>
      <c r="G47" s="86"/>
      <c r="H47" s="86" t="s">
        <v>297</v>
      </c>
      <c r="I47" s="87" t="s">
        <v>298</v>
      </c>
      <c r="J47" s="88">
        <f t="shared" si="1"/>
        <v>0</v>
      </c>
      <c r="K47" s="88"/>
      <c r="L47" s="88"/>
    </row>
    <row r="48" spans="1:12">
      <c r="A48" s="36"/>
      <c r="B48" s="36" t="s">
        <v>212</v>
      </c>
      <c r="C48" s="36" t="s">
        <v>299</v>
      </c>
      <c r="D48" s="37">
        <f t="shared" si="0"/>
        <v>0</v>
      </c>
      <c r="E48" s="37"/>
      <c r="F48" s="37"/>
      <c r="G48" s="86"/>
      <c r="H48" s="86" t="s">
        <v>212</v>
      </c>
      <c r="I48" s="87" t="s">
        <v>244</v>
      </c>
      <c r="J48" s="88">
        <f t="shared" si="1"/>
        <v>0</v>
      </c>
      <c r="K48" s="88"/>
      <c r="L48" s="88"/>
    </row>
    <row r="49" spans="1:12">
      <c r="A49" s="36" t="s">
        <v>300</v>
      </c>
      <c r="B49" s="36"/>
      <c r="C49" s="36" t="s">
        <v>301</v>
      </c>
      <c r="D49" s="37">
        <f t="shared" si="0"/>
        <v>0</v>
      </c>
      <c r="E49" s="37"/>
      <c r="F49" s="37"/>
      <c r="G49" s="86" t="s">
        <v>302</v>
      </c>
      <c r="H49" s="86"/>
      <c r="I49" s="87" t="s">
        <v>165</v>
      </c>
      <c r="J49" s="88">
        <f t="shared" si="1"/>
        <v>0</v>
      </c>
      <c r="K49" s="88"/>
      <c r="L49" s="88"/>
    </row>
    <row r="50" spans="1:12">
      <c r="A50" s="36"/>
      <c r="B50" s="36" t="s">
        <v>203</v>
      </c>
      <c r="C50" s="36" t="s">
        <v>303</v>
      </c>
      <c r="D50" s="37">
        <f t="shared" si="0"/>
        <v>0</v>
      </c>
      <c r="E50" s="37"/>
      <c r="F50" s="37"/>
      <c r="G50" s="86"/>
      <c r="H50" s="86" t="s">
        <v>203</v>
      </c>
      <c r="I50" s="87" t="s">
        <v>304</v>
      </c>
      <c r="J50" s="88">
        <f t="shared" si="1"/>
        <v>110882.4</v>
      </c>
      <c r="K50" s="88">
        <v>110882.4</v>
      </c>
      <c r="L50" s="88"/>
    </row>
    <row r="51" spans="1:12">
      <c r="A51" s="36"/>
      <c r="B51" s="36" t="s">
        <v>206</v>
      </c>
      <c r="C51" s="36" t="s">
        <v>305</v>
      </c>
      <c r="D51" s="37">
        <f t="shared" si="0"/>
        <v>0</v>
      </c>
      <c r="E51" s="37"/>
      <c r="F51" s="37"/>
      <c r="G51" s="86"/>
      <c r="H51" s="86" t="s">
        <v>206</v>
      </c>
      <c r="I51" s="87" t="s">
        <v>306</v>
      </c>
      <c r="J51" s="88">
        <f t="shared" si="1"/>
        <v>705600</v>
      </c>
      <c r="K51" s="88">
        <v>705600</v>
      </c>
      <c r="L51" s="88"/>
    </row>
    <row r="52" spans="1:12">
      <c r="A52" s="36" t="s">
        <v>307</v>
      </c>
      <c r="B52" s="36"/>
      <c r="C52" s="36" t="s">
        <v>165</v>
      </c>
      <c r="D52" s="37">
        <f t="shared" si="0"/>
        <v>0</v>
      </c>
      <c r="E52" s="37"/>
      <c r="F52" s="37"/>
      <c r="G52" s="86"/>
      <c r="H52" s="86" t="s">
        <v>209</v>
      </c>
      <c r="I52" s="87" t="s">
        <v>308</v>
      </c>
      <c r="J52" s="88">
        <f t="shared" si="1"/>
        <v>0</v>
      </c>
      <c r="K52" s="88"/>
      <c r="L52" s="88"/>
    </row>
    <row r="53" spans="1:12">
      <c r="A53" s="36"/>
      <c r="B53" s="36" t="s">
        <v>203</v>
      </c>
      <c r="C53" s="36" t="s">
        <v>309</v>
      </c>
      <c r="D53" s="37">
        <f t="shared" si="0"/>
        <v>0</v>
      </c>
      <c r="E53" s="37"/>
      <c r="F53" s="37"/>
      <c r="G53" s="86"/>
      <c r="H53" s="86" t="s">
        <v>229</v>
      </c>
      <c r="I53" s="87" t="s">
        <v>310</v>
      </c>
      <c r="J53" s="88">
        <f t="shared" si="1"/>
        <v>0</v>
      </c>
      <c r="K53" s="88"/>
      <c r="L53" s="88"/>
    </row>
    <row r="54" spans="1:12">
      <c r="A54" s="36"/>
      <c r="B54" s="36" t="s">
        <v>206</v>
      </c>
      <c r="C54" s="36" t="s">
        <v>311</v>
      </c>
      <c r="D54" s="37">
        <f t="shared" si="0"/>
        <v>0</v>
      </c>
      <c r="E54" s="37"/>
      <c r="F54" s="37"/>
      <c r="G54" s="86"/>
      <c r="H54" s="86" t="s">
        <v>232</v>
      </c>
      <c r="I54" s="87" t="s">
        <v>312</v>
      </c>
      <c r="J54" s="88">
        <f t="shared" si="1"/>
        <v>955896</v>
      </c>
      <c r="K54" s="88">
        <v>955896</v>
      </c>
      <c r="L54" s="88"/>
    </row>
    <row r="55" spans="1:12">
      <c r="A55" s="36"/>
      <c r="B55" s="36" t="s">
        <v>209</v>
      </c>
      <c r="C55" s="36" t="s">
        <v>313</v>
      </c>
      <c r="D55" s="37">
        <f t="shared" si="0"/>
        <v>0</v>
      </c>
      <c r="E55" s="37"/>
      <c r="F55" s="37"/>
      <c r="G55" s="86"/>
      <c r="H55" s="86" t="s">
        <v>214</v>
      </c>
      <c r="I55" s="87" t="s">
        <v>314</v>
      </c>
      <c r="J55" s="88">
        <f t="shared" si="1"/>
        <v>0</v>
      </c>
      <c r="K55" s="88"/>
      <c r="L55" s="88"/>
    </row>
    <row r="56" spans="1:12">
      <c r="A56" s="36"/>
      <c r="B56" s="36" t="s">
        <v>232</v>
      </c>
      <c r="C56" s="36" t="s">
        <v>315</v>
      </c>
      <c r="D56" s="37">
        <f t="shared" si="0"/>
        <v>816482.4</v>
      </c>
      <c r="E56" s="37">
        <v>816482.4</v>
      </c>
      <c r="F56" s="37"/>
      <c r="G56" s="86"/>
      <c r="H56" s="86" t="s">
        <v>218</v>
      </c>
      <c r="I56" s="87" t="s">
        <v>316</v>
      </c>
      <c r="J56" s="88">
        <f t="shared" si="1"/>
        <v>0</v>
      </c>
      <c r="K56" s="88"/>
      <c r="L56" s="88"/>
    </row>
    <row r="57" spans="1:12">
      <c r="A57" s="36"/>
      <c r="B57" s="36" t="s">
        <v>212</v>
      </c>
      <c r="C57" s="36" t="s">
        <v>317</v>
      </c>
      <c r="D57" s="37">
        <f t="shared" si="0"/>
        <v>955896</v>
      </c>
      <c r="E57" s="37">
        <v>955896</v>
      </c>
      <c r="F57" s="37"/>
      <c r="G57" s="86"/>
      <c r="H57" s="86" t="s">
        <v>221</v>
      </c>
      <c r="I57" s="87" t="s">
        <v>311</v>
      </c>
      <c r="J57" s="88">
        <f t="shared" si="1"/>
        <v>0</v>
      </c>
      <c r="K57" s="88"/>
      <c r="L57" s="88"/>
    </row>
    <row r="58" spans="1:12">
      <c r="A58" s="36" t="s">
        <v>318</v>
      </c>
      <c r="B58" s="36"/>
      <c r="C58" s="36" t="s">
        <v>319</v>
      </c>
      <c r="D58" s="37">
        <f t="shared" si="0"/>
        <v>0</v>
      </c>
      <c r="E58" s="37"/>
      <c r="F58" s="37"/>
      <c r="G58" s="86"/>
      <c r="H58" s="86" t="s">
        <v>224</v>
      </c>
      <c r="I58" s="87" t="s">
        <v>320</v>
      </c>
      <c r="J58" s="88">
        <f t="shared" si="1"/>
        <v>0</v>
      </c>
      <c r="K58" s="88"/>
      <c r="L58" s="88"/>
    </row>
    <row r="59" spans="1:12">
      <c r="A59" s="36"/>
      <c r="B59" s="36" t="s">
        <v>206</v>
      </c>
      <c r="C59" s="36" t="s">
        <v>321</v>
      </c>
      <c r="D59" s="37">
        <f t="shared" si="0"/>
        <v>0</v>
      </c>
      <c r="E59" s="37"/>
      <c r="F59" s="37"/>
      <c r="G59" s="86"/>
      <c r="H59" s="86" t="s">
        <v>227</v>
      </c>
      <c r="I59" s="87" t="s">
        <v>313</v>
      </c>
      <c r="J59" s="88">
        <f t="shared" si="1"/>
        <v>0</v>
      </c>
      <c r="K59" s="88"/>
      <c r="L59" s="88"/>
    </row>
    <row r="60" spans="1:12">
      <c r="A60" s="36"/>
      <c r="B60" s="36" t="s">
        <v>209</v>
      </c>
      <c r="C60" s="36" t="s">
        <v>322</v>
      </c>
      <c r="D60" s="37">
        <f t="shared" si="0"/>
        <v>0</v>
      </c>
      <c r="E60" s="37"/>
      <c r="F60" s="37"/>
      <c r="G60" s="86"/>
      <c r="H60" s="86" t="s">
        <v>212</v>
      </c>
      <c r="I60" s="87" t="s">
        <v>323</v>
      </c>
      <c r="J60" s="88">
        <f t="shared" si="1"/>
        <v>0</v>
      </c>
      <c r="K60" s="88"/>
      <c r="L60" s="88"/>
    </row>
    <row r="61" spans="1:12">
      <c r="A61" s="36" t="s">
        <v>324</v>
      </c>
      <c r="B61" s="36"/>
      <c r="C61" s="36" t="s">
        <v>325</v>
      </c>
      <c r="D61" s="37">
        <f t="shared" si="0"/>
        <v>0</v>
      </c>
      <c r="E61" s="37"/>
      <c r="F61" s="37"/>
      <c r="G61" s="86" t="s">
        <v>326</v>
      </c>
      <c r="H61" s="86"/>
      <c r="I61" s="87" t="s">
        <v>325</v>
      </c>
      <c r="J61" s="88">
        <f t="shared" si="1"/>
        <v>0</v>
      </c>
      <c r="K61" s="88"/>
      <c r="L61" s="88"/>
    </row>
    <row r="62" spans="1:12">
      <c r="A62" s="36"/>
      <c r="B62" s="36" t="s">
        <v>203</v>
      </c>
      <c r="C62" s="36" t="s">
        <v>327</v>
      </c>
      <c r="D62" s="37">
        <f t="shared" si="0"/>
        <v>0</v>
      </c>
      <c r="E62" s="37"/>
      <c r="F62" s="37"/>
      <c r="G62" s="86"/>
      <c r="H62" s="86" t="s">
        <v>203</v>
      </c>
      <c r="I62" s="87" t="s">
        <v>327</v>
      </c>
      <c r="J62" s="88">
        <f t="shared" si="1"/>
        <v>0</v>
      </c>
      <c r="K62" s="88"/>
      <c r="L62" s="88"/>
    </row>
    <row r="63" spans="1:12">
      <c r="A63" s="36"/>
      <c r="B63" s="36" t="s">
        <v>206</v>
      </c>
      <c r="C63" s="36" t="s">
        <v>328</v>
      </c>
      <c r="D63" s="37">
        <f t="shared" si="0"/>
        <v>0</v>
      </c>
      <c r="E63" s="37"/>
      <c r="F63" s="37"/>
      <c r="G63" s="86"/>
      <c r="H63" s="86" t="s">
        <v>206</v>
      </c>
      <c r="I63" s="87" t="s">
        <v>328</v>
      </c>
      <c r="J63" s="88">
        <f t="shared" si="1"/>
        <v>0</v>
      </c>
      <c r="K63" s="88"/>
      <c r="L63" s="88"/>
    </row>
    <row r="64" spans="1:12">
      <c r="A64" s="36"/>
      <c r="B64" s="36" t="s">
        <v>209</v>
      </c>
      <c r="C64" s="36" t="s">
        <v>329</v>
      </c>
      <c r="D64" s="37">
        <f t="shared" si="0"/>
        <v>0</v>
      </c>
      <c r="E64" s="37"/>
      <c r="F64" s="37"/>
      <c r="G64" s="86"/>
      <c r="H64" s="86" t="s">
        <v>209</v>
      </c>
      <c r="I64" s="87" t="s">
        <v>329</v>
      </c>
      <c r="J64" s="88">
        <f t="shared" si="1"/>
        <v>0</v>
      </c>
      <c r="K64" s="88"/>
      <c r="L64" s="88"/>
    </row>
    <row r="65" spans="1:12">
      <c r="A65" s="36"/>
      <c r="B65" s="36" t="s">
        <v>229</v>
      </c>
      <c r="C65" s="36" t="s">
        <v>330</v>
      </c>
      <c r="D65" s="37">
        <f t="shared" si="0"/>
        <v>0</v>
      </c>
      <c r="E65" s="37"/>
      <c r="F65" s="37"/>
      <c r="G65" s="86"/>
      <c r="H65" s="86" t="s">
        <v>229</v>
      </c>
      <c r="I65" s="87" t="s">
        <v>330</v>
      </c>
      <c r="J65" s="88">
        <f t="shared" si="1"/>
        <v>0</v>
      </c>
      <c r="K65" s="88"/>
      <c r="L65" s="88"/>
    </row>
    <row r="66" spans="1:12">
      <c r="A66" s="36" t="s">
        <v>331</v>
      </c>
      <c r="B66" s="36"/>
      <c r="C66" s="36" t="s">
        <v>67</v>
      </c>
      <c r="D66" s="37">
        <f t="shared" si="0"/>
        <v>0</v>
      </c>
      <c r="E66" s="37"/>
      <c r="F66" s="37"/>
      <c r="G66" s="86" t="s">
        <v>332</v>
      </c>
      <c r="H66" s="86"/>
      <c r="I66" s="87" t="s">
        <v>333</v>
      </c>
      <c r="J66" s="88">
        <f t="shared" si="1"/>
        <v>0</v>
      </c>
      <c r="K66" s="88"/>
      <c r="L66" s="88"/>
    </row>
    <row r="67" spans="1:12">
      <c r="A67" s="36"/>
      <c r="B67" s="36" t="s">
        <v>203</v>
      </c>
      <c r="C67" s="36" t="s">
        <v>334</v>
      </c>
      <c r="D67" s="37">
        <f t="shared" si="0"/>
        <v>0</v>
      </c>
      <c r="E67" s="37"/>
      <c r="F67" s="37"/>
      <c r="G67" s="86"/>
      <c r="H67" s="86" t="s">
        <v>203</v>
      </c>
      <c r="I67" s="87" t="s">
        <v>249</v>
      </c>
      <c r="J67" s="88">
        <f t="shared" si="1"/>
        <v>0</v>
      </c>
      <c r="K67" s="88"/>
      <c r="L67" s="88"/>
    </row>
    <row r="68" spans="1:12">
      <c r="A68" s="36"/>
      <c r="B68" s="36" t="s">
        <v>206</v>
      </c>
      <c r="C68" s="36" t="s">
        <v>335</v>
      </c>
      <c r="D68" s="37">
        <f t="shared" si="0"/>
        <v>0</v>
      </c>
      <c r="E68" s="37"/>
      <c r="F68" s="37"/>
      <c r="G68" s="86"/>
      <c r="H68" s="86" t="s">
        <v>206</v>
      </c>
      <c r="I68" s="87" t="s">
        <v>336</v>
      </c>
      <c r="J68" s="88">
        <f t="shared" si="1"/>
        <v>0</v>
      </c>
      <c r="K68" s="88"/>
      <c r="L68" s="88"/>
    </row>
    <row r="69" spans="1:12">
      <c r="A69" s="36" t="s">
        <v>337</v>
      </c>
      <c r="B69" s="36"/>
      <c r="C69" s="36" t="s">
        <v>338</v>
      </c>
      <c r="D69" s="37">
        <f t="shared" si="0"/>
        <v>0</v>
      </c>
      <c r="E69" s="37"/>
      <c r="F69" s="37"/>
      <c r="G69" s="86"/>
      <c r="H69" s="86" t="s">
        <v>209</v>
      </c>
      <c r="I69" s="87" t="s">
        <v>339</v>
      </c>
      <c r="J69" s="88">
        <f t="shared" si="1"/>
        <v>0</v>
      </c>
      <c r="K69" s="88"/>
      <c r="L69" s="88"/>
    </row>
    <row r="70" spans="1:12">
      <c r="A70" s="36"/>
      <c r="B70" s="36" t="s">
        <v>203</v>
      </c>
      <c r="C70" s="36" t="s">
        <v>340</v>
      </c>
      <c r="D70" s="37">
        <f t="shared" si="0"/>
        <v>0</v>
      </c>
      <c r="E70" s="37"/>
      <c r="F70" s="37"/>
      <c r="G70" s="86"/>
      <c r="H70" s="86" t="s">
        <v>232</v>
      </c>
      <c r="I70" s="87" t="s">
        <v>251</v>
      </c>
      <c r="J70" s="88">
        <f t="shared" si="1"/>
        <v>0</v>
      </c>
      <c r="K70" s="88"/>
      <c r="L70" s="88"/>
    </row>
    <row r="71" spans="1:12">
      <c r="A71" s="36"/>
      <c r="B71" s="36" t="s">
        <v>206</v>
      </c>
      <c r="C71" s="36" t="s">
        <v>341</v>
      </c>
      <c r="D71" s="37">
        <f t="shared" si="0"/>
        <v>0</v>
      </c>
      <c r="E71" s="37"/>
      <c r="F71" s="37"/>
      <c r="G71" s="86"/>
      <c r="H71" s="86" t="s">
        <v>214</v>
      </c>
      <c r="I71" s="87" t="s">
        <v>259</v>
      </c>
      <c r="J71" s="88">
        <f t="shared" si="1"/>
        <v>0</v>
      </c>
      <c r="K71" s="88"/>
      <c r="L71" s="88"/>
    </row>
    <row r="72" spans="1:12">
      <c r="A72" s="36"/>
      <c r="B72" s="36" t="s">
        <v>209</v>
      </c>
      <c r="C72" s="36" t="s">
        <v>342</v>
      </c>
      <c r="D72" s="37">
        <f t="shared" ref="D72:D115" si="2">E72+F72</f>
        <v>0</v>
      </c>
      <c r="E72" s="37"/>
      <c r="F72" s="37"/>
      <c r="G72" s="86"/>
      <c r="H72" s="86" t="s">
        <v>218</v>
      </c>
      <c r="I72" s="87" t="s">
        <v>343</v>
      </c>
      <c r="J72" s="88">
        <f t="shared" ref="J72:J113" si="3">K72+L72</f>
        <v>0</v>
      </c>
      <c r="K72" s="88"/>
      <c r="L72" s="88"/>
    </row>
    <row r="73" spans="1:12">
      <c r="A73" s="36"/>
      <c r="B73" s="36" t="s">
        <v>229</v>
      </c>
      <c r="C73" s="36" t="s">
        <v>344</v>
      </c>
      <c r="D73" s="37">
        <f t="shared" si="2"/>
        <v>0</v>
      </c>
      <c r="E73" s="37"/>
      <c r="F73" s="37"/>
      <c r="G73" s="86"/>
      <c r="H73" s="86" t="s">
        <v>221</v>
      </c>
      <c r="I73" s="87" t="s">
        <v>345</v>
      </c>
      <c r="J73" s="88">
        <f t="shared" si="3"/>
        <v>0</v>
      </c>
      <c r="K73" s="88"/>
      <c r="L73" s="88"/>
    </row>
    <row r="74" spans="1:12">
      <c r="A74" s="36"/>
      <c r="B74" s="36" t="s">
        <v>232</v>
      </c>
      <c r="C74" s="36" t="s">
        <v>346</v>
      </c>
      <c r="D74" s="37">
        <f t="shared" si="2"/>
        <v>0</v>
      </c>
      <c r="E74" s="37"/>
      <c r="F74" s="37"/>
      <c r="G74" s="86"/>
      <c r="H74" s="86" t="s">
        <v>237</v>
      </c>
      <c r="I74" s="87" t="s">
        <v>253</v>
      </c>
      <c r="J74" s="88">
        <f t="shared" si="3"/>
        <v>0</v>
      </c>
      <c r="K74" s="88"/>
      <c r="L74" s="88"/>
    </row>
    <row r="75" spans="1:12">
      <c r="A75" s="36"/>
      <c r="B75" s="36" t="s">
        <v>214</v>
      </c>
      <c r="C75" s="36" t="s">
        <v>347</v>
      </c>
      <c r="D75" s="37">
        <f t="shared" si="2"/>
        <v>0</v>
      </c>
      <c r="E75" s="37"/>
      <c r="F75" s="37"/>
      <c r="G75" s="86"/>
      <c r="H75" s="86" t="s">
        <v>348</v>
      </c>
      <c r="I75" s="87" t="s">
        <v>349</v>
      </c>
      <c r="J75" s="88">
        <f t="shared" si="3"/>
        <v>0</v>
      </c>
      <c r="K75" s="88"/>
      <c r="L75" s="88"/>
    </row>
    <row r="76" spans="1:12">
      <c r="A76" s="36" t="s">
        <v>350</v>
      </c>
      <c r="B76" s="36"/>
      <c r="C76" s="36" t="s">
        <v>351</v>
      </c>
      <c r="D76" s="37">
        <f t="shared" si="2"/>
        <v>0</v>
      </c>
      <c r="E76" s="37"/>
      <c r="F76" s="37"/>
      <c r="G76" s="86"/>
      <c r="H76" s="86" t="s">
        <v>352</v>
      </c>
      <c r="I76" s="87" t="s">
        <v>353</v>
      </c>
      <c r="J76" s="88">
        <f t="shared" si="3"/>
        <v>0</v>
      </c>
      <c r="K76" s="88"/>
      <c r="L76" s="88"/>
    </row>
    <row r="77" spans="1:12">
      <c r="A77" s="36"/>
      <c r="B77" s="36" t="s">
        <v>203</v>
      </c>
      <c r="C77" s="36" t="s">
        <v>354</v>
      </c>
      <c r="D77" s="37">
        <f t="shared" si="2"/>
        <v>0</v>
      </c>
      <c r="E77" s="37"/>
      <c r="F77" s="37"/>
      <c r="G77" s="86"/>
      <c r="H77" s="86" t="s">
        <v>355</v>
      </c>
      <c r="I77" s="87" t="s">
        <v>356</v>
      </c>
      <c r="J77" s="88">
        <f t="shared" si="3"/>
        <v>0</v>
      </c>
      <c r="K77" s="88"/>
      <c r="L77" s="88"/>
    </row>
    <row r="78" spans="1:12">
      <c r="A78" s="36"/>
      <c r="B78" s="36" t="s">
        <v>206</v>
      </c>
      <c r="C78" s="36" t="s">
        <v>357</v>
      </c>
      <c r="D78" s="37">
        <f t="shared" si="2"/>
        <v>0</v>
      </c>
      <c r="E78" s="37"/>
      <c r="F78" s="37"/>
      <c r="G78" s="86"/>
      <c r="H78" s="86" t="s">
        <v>212</v>
      </c>
      <c r="I78" s="87" t="s">
        <v>358</v>
      </c>
      <c r="J78" s="88">
        <f t="shared" si="3"/>
        <v>0</v>
      </c>
      <c r="K78" s="88"/>
      <c r="L78" s="88"/>
    </row>
    <row r="79" spans="1:12">
      <c r="A79" s="36" t="s">
        <v>359</v>
      </c>
      <c r="B79" s="36"/>
      <c r="C79" s="36" t="s">
        <v>360</v>
      </c>
      <c r="D79" s="37">
        <f t="shared" si="2"/>
        <v>0</v>
      </c>
      <c r="E79" s="37"/>
      <c r="F79" s="37"/>
      <c r="G79" s="86" t="s">
        <v>361</v>
      </c>
      <c r="H79" s="86"/>
      <c r="I79" s="87" t="s">
        <v>362</v>
      </c>
      <c r="J79" s="88">
        <f t="shared" si="3"/>
        <v>0</v>
      </c>
      <c r="K79" s="88"/>
      <c r="L79" s="88"/>
    </row>
    <row r="80" spans="1:12">
      <c r="A80" s="36"/>
      <c r="B80" s="36" t="s">
        <v>214</v>
      </c>
      <c r="C80" s="36" t="s">
        <v>363</v>
      </c>
      <c r="D80" s="37">
        <f t="shared" si="2"/>
        <v>0</v>
      </c>
      <c r="E80" s="37"/>
      <c r="F80" s="37"/>
      <c r="G80" s="86"/>
      <c r="H80" s="86" t="s">
        <v>203</v>
      </c>
      <c r="I80" s="87" t="s">
        <v>249</v>
      </c>
      <c r="J80" s="88">
        <f t="shared" si="3"/>
        <v>0</v>
      </c>
      <c r="K80" s="88"/>
      <c r="L80" s="88"/>
    </row>
    <row r="81" spans="1:12">
      <c r="A81" s="36"/>
      <c r="B81" s="36" t="s">
        <v>218</v>
      </c>
      <c r="C81" s="36" t="s">
        <v>364</v>
      </c>
      <c r="D81" s="37">
        <f t="shared" si="2"/>
        <v>0</v>
      </c>
      <c r="E81" s="37"/>
      <c r="F81" s="37"/>
      <c r="G81" s="86"/>
      <c r="H81" s="86" t="s">
        <v>206</v>
      </c>
      <c r="I81" s="87" t="s">
        <v>336</v>
      </c>
      <c r="J81" s="88">
        <f t="shared" si="3"/>
        <v>0</v>
      </c>
      <c r="K81" s="88"/>
      <c r="L81" s="88"/>
    </row>
    <row r="82" spans="1:12" ht="22.5">
      <c r="A82" s="36"/>
      <c r="B82" s="36" t="s">
        <v>221</v>
      </c>
      <c r="C82" s="36" t="s">
        <v>365</v>
      </c>
      <c r="D82" s="37">
        <f t="shared" si="2"/>
        <v>0</v>
      </c>
      <c r="E82" s="37"/>
      <c r="F82" s="37"/>
      <c r="G82" s="86"/>
      <c r="H82" s="86" t="s">
        <v>209</v>
      </c>
      <c r="I82" s="87" t="s">
        <v>339</v>
      </c>
      <c r="J82" s="88">
        <f t="shared" si="3"/>
        <v>0</v>
      </c>
      <c r="K82" s="88"/>
      <c r="L82" s="88"/>
    </row>
    <row r="83" spans="1:12">
      <c r="A83" s="36"/>
      <c r="B83" s="36" t="s">
        <v>212</v>
      </c>
      <c r="C83" s="36" t="s">
        <v>360</v>
      </c>
      <c r="D83" s="37">
        <f t="shared" si="2"/>
        <v>0</v>
      </c>
      <c r="E83" s="37"/>
      <c r="F83" s="37"/>
      <c r="G83" s="86"/>
      <c r="H83" s="86" t="s">
        <v>232</v>
      </c>
      <c r="I83" s="87" t="s">
        <v>251</v>
      </c>
      <c r="J83" s="88">
        <f t="shared" si="3"/>
        <v>0</v>
      </c>
      <c r="K83" s="88"/>
      <c r="L83" s="88"/>
    </row>
    <row r="84" spans="1:12">
      <c r="A84" s="40"/>
      <c r="B84" s="40"/>
      <c r="C84" s="40"/>
      <c r="D84" s="37">
        <f t="shared" si="2"/>
        <v>0</v>
      </c>
      <c r="E84" s="40"/>
      <c r="F84" s="40"/>
      <c r="G84" s="86"/>
      <c r="H84" s="86" t="s">
        <v>214</v>
      </c>
      <c r="I84" s="87" t="s">
        <v>259</v>
      </c>
      <c r="J84" s="88">
        <f t="shared" si="3"/>
        <v>0</v>
      </c>
      <c r="K84" s="88"/>
      <c r="L84" s="88"/>
    </row>
    <row r="85" spans="1:12">
      <c r="A85" s="40"/>
      <c r="B85" s="40"/>
      <c r="C85" s="40"/>
      <c r="D85" s="37">
        <f t="shared" si="2"/>
        <v>0</v>
      </c>
      <c r="E85" s="40"/>
      <c r="F85" s="40"/>
      <c r="G85" s="86"/>
      <c r="H85" s="86" t="s">
        <v>218</v>
      </c>
      <c r="I85" s="87" t="s">
        <v>343</v>
      </c>
      <c r="J85" s="88">
        <f t="shared" si="3"/>
        <v>9341297.7699999996</v>
      </c>
      <c r="K85" s="88"/>
      <c r="L85" s="88">
        <v>9341297.7699999996</v>
      </c>
    </row>
    <row r="86" spans="1:12">
      <c r="A86" s="40"/>
      <c r="B86" s="40"/>
      <c r="C86" s="40"/>
      <c r="D86" s="37">
        <f t="shared" si="2"/>
        <v>0</v>
      </c>
      <c r="E86" s="40"/>
      <c r="F86" s="40"/>
      <c r="G86" s="86"/>
      <c r="H86" s="86" t="s">
        <v>221</v>
      </c>
      <c r="I86" s="87" t="s">
        <v>345</v>
      </c>
      <c r="J86" s="88">
        <f t="shared" si="3"/>
        <v>0</v>
      </c>
      <c r="K86" s="88"/>
      <c r="L86" s="88"/>
    </row>
    <row r="87" spans="1:12">
      <c r="A87" s="40"/>
      <c r="B87" s="40"/>
      <c r="C87" s="40"/>
      <c r="D87" s="37">
        <f t="shared" si="2"/>
        <v>0</v>
      </c>
      <c r="E87" s="40"/>
      <c r="F87" s="40"/>
      <c r="G87" s="86"/>
      <c r="H87" s="86" t="s">
        <v>224</v>
      </c>
      <c r="I87" s="87" t="s">
        <v>366</v>
      </c>
      <c r="J87" s="88">
        <f t="shared" si="3"/>
        <v>0</v>
      </c>
      <c r="K87" s="88"/>
      <c r="L87" s="88"/>
    </row>
    <row r="88" spans="1:12">
      <c r="A88" s="40"/>
      <c r="B88" s="40"/>
      <c r="C88" s="40"/>
      <c r="D88" s="37">
        <f t="shared" si="2"/>
        <v>0</v>
      </c>
      <c r="E88" s="40"/>
      <c r="F88" s="40"/>
      <c r="G88" s="86"/>
      <c r="H88" s="86" t="s">
        <v>227</v>
      </c>
      <c r="I88" s="87" t="s">
        <v>367</v>
      </c>
      <c r="J88" s="88">
        <f t="shared" si="3"/>
        <v>0</v>
      </c>
      <c r="K88" s="88"/>
      <c r="L88" s="88"/>
    </row>
    <row r="89" spans="1:12">
      <c r="A89" s="40"/>
      <c r="B89" s="40"/>
      <c r="C89" s="40"/>
      <c r="D89" s="37">
        <f t="shared" si="2"/>
        <v>0</v>
      </c>
      <c r="E89" s="40"/>
      <c r="F89" s="40"/>
      <c r="G89" s="86"/>
      <c r="H89" s="86" t="s">
        <v>230</v>
      </c>
      <c r="I89" s="87" t="s">
        <v>368</v>
      </c>
      <c r="J89" s="88">
        <f t="shared" si="3"/>
        <v>0</v>
      </c>
      <c r="K89" s="88"/>
      <c r="L89" s="88"/>
    </row>
    <row r="90" spans="1:12">
      <c r="A90" s="40"/>
      <c r="B90" s="40"/>
      <c r="C90" s="40"/>
      <c r="D90" s="37">
        <f t="shared" si="2"/>
        <v>0</v>
      </c>
      <c r="E90" s="40"/>
      <c r="F90" s="40"/>
      <c r="G90" s="86"/>
      <c r="H90" s="86" t="s">
        <v>234</v>
      </c>
      <c r="I90" s="87" t="s">
        <v>369</v>
      </c>
      <c r="J90" s="88">
        <f t="shared" si="3"/>
        <v>0</v>
      </c>
      <c r="K90" s="88"/>
      <c r="L90" s="88"/>
    </row>
    <row r="91" spans="1:12">
      <c r="A91" s="40"/>
      <c r="B91" s="40"/>
      <c r="C91" s="40"/>
      <c r="D91" s="37">
        <f t="shared" si="2"/>
        <v>0</v>
      </c>
      <c r="E91" s="40"/>
      <c r="F91" s="40"/>
      <c r="G91" s="86"/>
      <c r="H91" s="86" t="s">
        <v>237</v>
      </c>
      <c r="I91" s="87" t="s">
        <v>253</v>
      </c>
      <c r="J91" s="88">
        <f t="shared" si="3"/>
        <v>0</v>
      </c>
      <c r="K91" s="88"/>
      <c r="L91" s="88"/>
    </row>
    <row r="92" spans="1:12">
      <c r="A92" s="40"/>
      <c r="B92" s="40"/>
      <c r="C92" s="40"/>
      <c r="D92" s="37">
        <f t="shared" si="2"/>
        <v>0</v>
      </c>
      <c r="E92" s="40"/>
      <c r="F92" s="40"/>
      <c r="G92" s="86"/>
      <c r="H92" s="86" t="s">
        <v>348</v>
      </c>
      <c r="I92" s="87" t="s">
        <v>349</v>
      </c>
      <c r="J92" s="88">
        <f t="shared" si="3"/>
        <v>0</v>
      </c>
      <c r="K92" s="88"/>
      <c r="L92" s="88"/>
    </row>
    <row r="93" spans="1:12">
      <c r="A93" s="40"/>
      <c r="B93" s="40"/>
      <c r="C93" s="40"/>
      <c r="D93" s="37">
        <f t="shared" si="2"/>
        <v>0</v>
      </c>
      <c r="E93" s="40"/>
      <c r="F93" s="40"/>
      <c r="G93" s="86"/>
      <c r="H93" s="86" t="s">
        <v>352</v>
      </c>
      <c r="I93" s="87" t="s">
        <v>353</v>
      </c>
      <c r="J93" s="88">
        <f t="shared" si="3"/>
        <v>0</v>
      </c>
      <c r="K93" s="88"/>
      <c r="L93" s="88"/>
    </row>
    <row r="94" spans="1:12">
      <c r="A94" s="40"/>
      <c r="B94" s="40"/>
      <c r="C94" s="40"/>
      <c r="D94" s="37">
        <f t="shared" si="2"/>
        <v>0</v>
      </c>
      <c r="E94" s="40"/>
      <c r="F94" s="40"/>
      <c r="G94" s="86"/>
      <c r="H94" s="86" t="s">
        <v>355</v>
      </c>
      <c r="I94" s="87" t="s">
        <v>356</v>
      </c>
      <c r="J94" s="88">
        <f t="shared" si="3"/>
        <v>0</v>
      </c>
      <c r="K94" s="88"/>
      <c r="L94" s="88"/>
    </row>
    <row r="95" spans="1:12">
      <c r="A95" s="40"/>
      <c r="B95" s="40"/>
      <c r="C95" s="40"/>
      <c r="D95" s="37">
        <f t="shared" si="2"/>
        <v>0</v>
      </c>
      <c r="E95" s="40"/>
      <c r="F95" s="40"/>
      <c r="G95" s="86"/>
      <c r="H95" s="86" t="s">
        <v>212</v>
      </c>
      <c r="I95" s="87" t="s">
        <v>261</v>
      </c>
      <c r="J95" s="88">
        <f t="shared" si="3"/>
        <v>0</v>
      </c>
      <c r="K95" s="88"/>
      <c r="L95" s="88"/>
    </row>
    <row r="96" spans="1:12">
      <c r="A96" s="40"/>
      <c r="B96" s="40"/>
      <c r="C96" s="40"/>
      <c r="D96" s="37">
        <f t="shared" si="2"/>
        <v>0</v>
      </c>
      <c r="E96" s="40"/>
      <c r="F96" s="40"/>
      <c r="G96" s="86" t="s">
        <v>370</v>
      </c>
      <c r="H96" s="86"/>
      <c r="I96" s="87" t="s">
        <v>371</v>
      </c>
      <c r="J96" s="88">
        <f t="shared" si="3"/>
        <v>0</v>
      </c>
      <c r="K96" s="88"/>
      <c r="L96" s="88"/>
    </row>
    <row r="97" spans="1:12">
      <c r="A97" s="40"/>
      <c r="B97" s="40"/>
      <c r="C97" s="40"/>
      <c r="D97" s="37">
        <f t="shared" si="2"/>
        <v>0</v>
      </c>
      <c r="E97" s="40"/>
      <c r="F97" s="40"/>
      <c r="G97" s="86"/>
      <c r="H97" s="86" t="s">
        <v>203</v>
      </c>
      <c r="I97" s="87" t="s">
        <v>372</v>
      </c>
      <c r="J97" s="88">
        <f t="shared" si="3"/>
        <v>0</v>
      </c>
      <c r="K97" s="88"/>
      <c r="L97" s="88"/>
    </row>
    <row r="98" spans="1:12">
      <c r="A98" s="40"/>
      <c r="B98" s="40"/>
      <c r="C98" s="40"/>
      <c r="D98" s="37">
        <f t="shared" si="2"/>
        <v>0</v>
      </c>
      <c r="E98" s="40"/>
      <c r="F98" s="40"/>
      <c r="G98" s="86"/>
      <c r="H98" s="86" t="s">
        <v>212</v>
      </c>
      <c r="I98" s="87" t="s">
        <v>299</v>
      </c>
      <c r="J98" s="88">
        <f t="shared" si="3"/>
        <v>0</v>
      </c>
      <c r="K98" s="88"/>
      <c r="L98" s="88"/>
    </row>
    <row r="99" spans="1:12">
      <c r="A99" s="40"/>
      <c r="B99" s="40"/>
      <c r="C99" s="40"/>
      <c r="D99" s="37">
        <f t="shared" si="2"/>
        <v>0</v>
      </c>
      <c r="E99" s="40"/>
      <c r="F99" s="40"/>
      <c r="G99" s="86" t="s">
        <v>373</v>
      </c>
      <c r="H99" s="86"/>
      <c r="I99" s="87" t="s">
        <v>291</v>
      </c>
      <c r="J99" s="88">
        <f t="shared" si="3"/>
        <v>0</v>
      </c>
      <c r="K99" s="88"/>
      <c r="L99" s="88"/>
    </row>
    <row r="100" spans="1:12">
      <c r="A100" s="40"/>
      <c r="B100" s="40"/>
      <c r="C100" s="40"/>
      <c r="D100" s="37">
        <f t="shared" si="2"/>
        <v>0</v>
      </c>
      <c r="E100" s="40"/>
      <c r="F100" s="40"/>
      <c r="G100" s="86"/>
      <c r="H100" s="86" t="s">
        <v>203</v>
      </c>
      <c r="I100" s="87" t="s">
        <v>372</v>
      </c>
      <c r="J100" s="88">
        <f t="shared" si="3"/>
        <v>0</v>
      </c>
      <c r="K100" s="88"/>
      <c r="L100" s="88"/>
    </row>
    <row r="101" spans="1:12">
      <c r="A101" s="40"/>
      <c r="B101" s="40"/>
      <c r="C101" s="40"/>
      <c r="D101" s="37">
        <f t="shared" si="2"/>
        <v>0</v>
      </c>
      <c r="E101" s="40"/>
      <c r="F101" s="40"/>
      <c r="G101" s="86"/>
      <c r="H101" s="86" t="s">
        <v>209</v>
      </c>
      <c r="I101" s="87" t="s">
        <v>374</v>
      </c>
      <c r="J101" s="88">
        <f t="shared" si="3"/>
        <v>0</v>
      </c>
      <c r="K101" s="88"/>
      <c r="L101" s="88"/>
    </row>
    <row r="102" spans="1:12">
      <c r="A102" s="40"/>
      <c r="B102" s="40"/>
      <c r="C102" s="40"/>
      <c r="D102" s="37">
        <f t="shared" si="2"/>
        <v>0</v>
      </c>
      <c r="E102" s="40"/>
      <c r="F102" s="40"/>
      <c r="G102" s="86"/>
      <c r="H102" s="86" t="s">
        <v>229</v>
      </c>
      <c r="I102" s="87" t="s">
        <v>293</v>
      </c>
      <c r="J102" s="88">
        <f t="shared" si="3"/>
        <v>0</v>
      </c>
      <c r="K102" s="88"/>
      <c r="L102" s="88"/>
    </row>
    <row r="103" spans="1:12">
      <c r="A103" s="40"/>
      <c r="B103" s="40"/>
      <c r="C103" s="40"/>
      <c r="D103" s="37">
        <f t="shared" si="2"/>
        <v>0</v>
      </c>
      <c r="E103" s="40"/>
      <c r="F103" s="40"/>
      <c r="G103" s="86"/>
      <c r="H103" s="86" t="s">
        <v>232</v>
      </c>
      <c r="I103" s="87" t="s">
        <v>296</v>
      </c>
      <c r="J103" s="88">
        <f t="shared" si="3"/>
        <v>0</v>
      </c>
      <c r="K103" s="88"/>
      <c r="L103" s="88"/>
    </row>
    <row r="104" spans="1:12">
      <c r="A104" s="40"/>
      <c r="B104" s="40"/>
      <c r="C104" s="40"/>
      <c r="D104" s="37">
        <f t="shared" si="2"/>
        <v>0</v>
      </c>
      <c r="E104" s="40"/>
      <c r="F104" s="40"/>
      <c r="G104" s="86"/>
      <c r="H104" s="86" t="s">
        <v>212</v>
      </c>
      <c r="I104" s="87" t="s">
        <v>299</v>
      </c>
      <c r="J104" s="88">
        <f t="shared" si="3"/>
        <v>0</v>
      </c>
      <c r="K104" s="88"/>
      <c r="L104" s="88"/>
    </row>
    <row r="105" spans="1:12">
      <c r="A105" s="40"/>
      <c r="B105" s="40"/>
      <c r="C105" s="40"/>
      <c r="D105" s="37">
        <f t="shared" si="2"/>
        <v>0</v>
      </c>
      <c r="E105" s="40"/>
      <c r="F105" s="40"/>
      <c r="G105" s="86" t="s">
        <v>375</v>
      </c>
      <c r="H105" s="86"/>
      <c r="I105" s="87" t="s">
        <v>319</v>
      </c>
      <c r="J105" s="88">
        <f t="shared" si="3"/>
        <v>0</v>
      </c>
      <c r="K105" s="88"/>
      <c r="L105" s="88"/>
    </row>
    <row r="106" spans="1:12">
      <c r="A106" s="40"/>
      <c r="B106" s="40"/>
      <c r="C106" s="40"/>
      <c r="D106" s="37">
        <f t="shared" si="2"/>
        <v>0</v>
      </c>
      <c r="E106" s="40"/>
      <c r="F106" s="40"/>
      <c r="G106" s="86"/>
      <c r="H106" s="86" t="s">
        <v>206</v>
      </c>
      <c r="I106" s="87" t="s">
        <v>321</v>
      </c>
      <c r="J106" s="88">
        <f t="shared" si="3"/>
        <v>0</v>
      </c>
      <c r="K106" s="88"/>
      <c r="L106" s="88"/>
    </row>
    <row r="107" spans="1:12">
      <c r="A107" s="40"/>
      <c r="B107" s="40"/>
      <c r="C107" s="40"/>
      <c r="D107" s="37">
        <f t="shared" si="2"/>
        <v>0</v>
      </c>
      <c r="E107" s="40"/>
      <c r="F107" s="40"/>
      <c r="G107" s="86"/>
      <c r="H107" s="86" t="s">
        <v>209</v>
      </c>
      <c r="I107" s="87" t="s">
        <v>322</v>
      </c>
      <c r="J107" s="88">
        <f t="shared" si="3"/>
        <v>0</v>
      </c>
      <c r="K107" s="88"/>
      <c r="L107" s="88"/>
    </row>
    <row r="108" spans="1:12">
      <c r="A108" s="40"/>
      <c r="B108" s="40"/>
      <c r="C108" s="40"/>
      <c r="D108" s="37">
        <f t="shared" si="2"/>
        <v>0</v>
      </c>
      <c r="E108" s="40"/>
      <c r="F108" s="40"/>
      <c r="G108" s="86" t="s">
        <v>376</v>
      </c>
      <c r="H108" s="86"/>
      <c r="I108" s="87" t="s">
        <v>360</v>
      </c>
      <c r="J108" s="88">
        <f t="shared" si="3"/>
        <v>0</v>
      </c>
      <c r="K108" s="88"/>
      <c r="L108" s="88"/>
    </row>
    <row r="109" spans="1:12">
      <c r="A109" s="40"/>
      <c r="B109" s="40"/>
      <c r="C109" s="40"/>
      <c r="D109" s="37">
        <f t="shared" si="2"/>
        <v>0</v>
      </c>
      <c r="E109" s="40"/>
      <c r="F109" s="40"/>
      <c r="G109" s="86"/>
      <c r="H109" s="86" t="s">
        <v>214</v>
      </c>
      <c r="I109" s="87" t="s">
        <v>363</v>
      </c>
      <c r="J109" s="88">
        <f t="shared" si="3"/>
        <v>0</v>
      </c>
      <c r="K109" s="88"/>
      <c r="L109" s="88"/>
    </row>
    <row r="110" spans="1:12">
      <c r="A110" s="40"/>
      <c r="B110" s="40"/>
      <c r="C110" s="40"/>
      <c r="D110" s="37">
        <f t="shared" si="2"/>
        <v>0</v>
      </c>
      <c r="E110" s="40"/>
      <c r="F110" s="40"/>
      <c r="G110" s="86"/>
      <c r="H110" s="86" t="s">
        <v>218</v>
      </c>
      <c r="I110" s="87" t="s">
        <v>364</v>
      </c>
      <c r="J110" s="88">
        <f t="shared" si="3"/>
        <v>0</v>
      </c>
      <c r="K110" s="88"/>
      <c r="L110" s="88"/>
    </row>
    <row r="111" spans="1:12" ht="22.5">
      <c r="A111" s="40"/>
      <c r="B111" s="40"/>
      <c r="C111" s="40"/>
      <c r="D111" s="37">
        <f t="shared" si="2"/>
        <v>0</v>
      </c>
      <c r="E111" s="40"/>
      <c r="F111" s="40"/>
      <c r="G111" s="86"/>
      <c r="H111" s="86" t="s">
        <v>221</v>
      </c>
      <c r="I111" s="87" t="s">
        <v>365</v>
      </c>
      <c r="J111" s="88">
        <f t="shared" si="3"/>
        <v>0</v>
      </c>
      <c r="K111" s="88"/>
      <c r="L111" s="88"/>
    </row>
    <row r="112" spans="1:12">
      <c r="A112" s="40"/>
      <c r="B112" s="40"/>
      <c r="C112" s="40"/>
      <c r="D112" s="37">
        <f t="shared" si="2"/>
        <v>0</v>
      </c>
      <c r="E112" s="40"/>
      <c r="F112" s="40"/>
      <c r="G112" s="86"/>
      <c r="H112" s="86" t="s">
        <v>212</v>
      </c>
      <c r="I112" s="87" t="s">
        <v>360</v>
      </c>
      <c r="J112" s="88">
        <f t="shared" si="3"/>
        <v>0</v>
      </c>
      <c r="K112" s="88"/>
      <c r="L112" s="88"/>
    </row>
    <row r="113" spans="1:250">
      <c r="A113" s="40"/>
      <c r="B113" s="40"/>
      <c r="C113" s="40"/>
      <c r="D113" s="37">
        <f t="shared" si="2"/>
        <v>0</v>
      </c>
      <c r="E113" s="40"/>
      <c r="F113" s="40"/>
      <c r="G113" s="89"/>
      <c r="H113" s="89"/>
      <c r="I113" s="89" t="s">
        <v>52</v>
      </c>
      <c r="J113" s="88">
        <f t="shared" si="3"/>
        <v>69397069.030000001</v>
      </c>
      <c r="K113" s="90">
        <f>SUM(K7:K112)</f>
        <v>60055771.259999998</v>
      </c>
      <c r="L113" s="90">
        <f>SUM(L7:L112)</f>
        <v>9341297.7699999996</v>
      </c>
    </row>
    <row r="114" spans="1:250" s="1" customFormat="1">
      <c r="A114" s="40"/>
      <c r="B114" s="40"/>
      <c r="C114" s="40"/>
      <c r="D114" s="37">
        <f t="shared" si="2"/>
        <v>0</v>
      </c>
      <c r="E114" s="40"/>
      <c r="F114" s="40"/>
      <c r="G114" s="17"/>
      <c r="H114" s="17"/>
      <c r="I114" s="17"/>
      <c r="J114" s="17"/>
      <c r="K114" s="17"/>
      <c r="L114" s="17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19"/>
      <c r="EF114" s="19"/>
      <c r="EG114" s="19"/>
      <c r="EH114" s="19"/>
      <c r="EI114" s="19"/>
      <c r="EJ114" s="19"/>
      <c r="EK114" s="19"/>
      <c r="EL114" s="19"/>
      <c r="EM114" s="19"/>
      <c r="EN114" s="19"/>
      <c r="EO114" s="19"/>
      <c r="EP114" s="19"/>
      <c r="EQ114" s="19"/>
      <c r="ER114" s="19"/>
      <c r="ES114" s="19"/>
      <c r="ET114" s="19"/>
      <c r="EU114" s="19"/>
      <c r="EV114" s="19"/>
      <c r="EW114" s="19"/>
      <c r="EX114" s="19"/>
      <c r="EY114" s="19"/>
      <c r="EZ114" s="19"/>
      <c r="FA114" s="19"/>
      <c r="FB114" s="19"/>
      <c r="FC114" s="19"/>
      <c r="FD114" s="19"/>
      <c r="FE114" s="19"/>
      <c r="FF114" s="19"/>
      <c r="FG114" s="19"/>
      <c r="FH114" s="19"/>
      <c r="FI114" s="19"/>
      <c r="FJ114" s="19"/>
      <c r="FK114" s="19"/>
      <c r="FL114" s="19"/>
      <c r="FM114" s="19"/>
      <c r="FN114" s="19"/>
      <c r="FO114" s="19"/>
      <c r="FP114" s="19"/>
      <c r="FQ114" s="19"/>
      <c r="FR114" s="19"/>
      <c r="FS114" s="19"/>
      <c r="FT114" s="19"/>
      <c r="FU114" s="19"/>
      <c r="FV114" s="19"/>
      <c r="FW114" s="19"/>
      <c r="FX114" s="19"/>
      <c r="FY114" s="19"/>
      <c r="FZ114" s="19"/>
      <c r="GA114" s="19"/>
      <c r="GB114" s="19"/>
      <c r="GC114" s="19"/>
      <c r="GD114" s="19"/>
      <c r="GE114" s="19"/>
      <c r="GF114" s="19"/>
      <c r="GG114" s="19"/>
      <c r="GH114" s="19"/>
      <c r="GI114" s="19"/>
      <c r="GJ114" s="19"/>
      <c r="GK114" s="19"/>
      <c r="GL114" s="19"/>
      <c r="GM114" s="19"/>
      <c r="GN114" s="19"/>
      <c r="GO114" s="19"/>
      <c r="GP114" s="19"/>
      <c r="GQ114" s="19"/>
      <c r="GR114" s="19"/>
      <c r="GS114" s="19"/>
      <c r="GT114" s="19"/>
      <c r="GU114" s="19"/>
      <c r="GV114" s="19"/>
      <c r="GW114" s="19"/>
      <c r="GX114" s="19"/>
      <c r="GY114" s="19"/>
      <c r="GZ114" s="19"/>
      <c r="HA114" s="19"/>
      <c r="HB114" s="19"/>
      <c r="HC114" s="19"/>
      <c r="HD114" s="19"/>
      <c r="HE114" s="19"/>
      <c r="HF114" s="19"/>
      <c r="HG114" s="19"/>
      <c r="HH114" s="19"/>
      <c r="HI114" s="19"/>
      <c r="HJ114" s="19"/>
      <c r="HK114" s="19"/>
      <c r="HL114" s="19"/>
      <c r="HM114" s="19"/>
      <c r="HN114" s="19"/>
      <c r="HO114" s="19"/>
      <c r="HP114" s="19"/>
      <c r="HQ114" s="19"/>
      <c r="HR114" s="19"/>
      <c r="HS114" s="19"/>
      <c r="HT114" s="19"/>
      <c r="HU114" s="19"/>
      <c r="HV114" s="19"/>
      <c r="HW114" s="19"/>
      <c r="HX114" s="19"/>
      <c r="HY114" s="19"/>
      <c r="HZ114" s="19"/>
      <c r="IA114" s="19"/>
      <c r="IB114" s="19"/>
      <c r="IC114" s="19"/>
      <c r="ID114" s="19"/>
      <c r="IE114" s="19"/>
      <c r="IF114" s="19"/>
      <c r="IG114" s="19"/>
      <c r="IH114" s="19"/>
      <c r="II114" s="19"/>
      <c r="IJ114" s="19"/>
      <c r="IK114" s="19"/>
      <c r="IL114" s="19"/>
      <c r="IM114" s="19"/>
      <c r="IN114" s="19"/>
      <c r="IO114" s="19"/>
      <c r="IP114" s="19"/>
    </row>
    <row r="115" spans="1:250" customFormat="1" ht="14.25">
      <c r="A115" s="40"/>
      <c r="B115" s="40"/>
      <c r="C115" s="40" t="s">
        <v>52</v>
      </c>
      <c r="D115" s="37">
        <f t="shared" si="2"/>
        <v>69397069.029999986</v>
      </c>
      <c r="E115" s="41">
        <f>SUM(E7:E114)</f>
        <v>60055771.25999999</v>
      </c>
      <c r="F115" s="41">
        <f>SUM(F7:F114)</f>
        <v>9341297.7699999996</v>
      </c>
      <c r="G115" s="17"/>
      <c r="H115" s="17"/>
      <c r="I115" s="17"/>
      <c r="J115" s="17"/>
      <c r="K115" s="17"/>
      <c r="L115" s="17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19"/>
      <c r="EF115" s="19"/>
      <c r="EG115" s="19"/>
      <c r="EH115" s="19"/>
      <c r="EI115" s="19"/>
      <c r="EJ115" s="19"/>
      <c r="EK115" s="19"/>
      <c r="EL115" s="19"/>
      <c r="EM115" s="19"/>
      <c r="EN115" s="19"/>
      <c r="EO115" s="19"/>
      <c r="EP115" s="19"/>
      <c r="EQ115" s="19"/>
      <c r="ER115" s="19"/>
      <c r="ES115" s="19"/>
      <c r="ET115" s="19"/>
      <c r="EU115" s="19"/>
      <c r="EV115" s="19"/>
      <c r="EW115" s="19"/>
      <c r="EX115" s="19"/>
      <c r="EY115" s="19"/>
      <c r="EZ115" s="19"/>
      <c r="FA115" s="19"/>
      <c r="FB115" s="19"/>
      <c r="FC115" s="19"/>
      <c r="FD115" s="19"/>
      <c r="FE115" s="19"/>
      <c r="FF115" s="19"/>
      <c r="FG115" s="19"/>
      <c r="FH115" s="19"/>
      <c r="FI115" s="19"/>
      <c r="FJ115" s="19"/>
      <c r="FK115" s="19"/>
      <c r="FL115" s="19"/>
      <c r="FM115" s="19"/>
      <c r="FN115" s="19"/>
      <c r="FO115" s="19"/>
      <c r="FP115" s="19"/>
      <c r="FQ115" s="19"/>
      <c r="FR115" s="19"/>
      <c r="FS115" s="19"/>
      <c r="FT115" s="19"/>
      <c r="FU115" s="19"/>
      <c r="FV115" s="19"/>
      <c r="FW115" s="19"/>
      <c r="FX115" s="19"/>
      <c r="FY115" s="19"/>
      <c r="FZ115" s="19"/>
      <c r="GA115" s="19"/>
      <c r="GB115" s="19"/>
      <c r="GC115" s="19"/>
      <c r="GD115" s="19"/>
      <c r="GE115" s="19"/>
      <c r="GF115" s="19"/>
      <c r="GG115" s="19"/>
      <c r="GH115" s="19"/>
      <c r="GI115" s="19"/>
      <c r="GJ115" s="19"/>
      <c r="GK115" s="19"/>
      <c r="GL115" s="19"/>
      <c r="GM115" s="19"/>
      <c r="GN115" s="19"/>
      <c r="GO115" s="19"/>
      <c r="GP115" s="19"/>
      <c r="GQ115" s="19"/>
      <c r="GR115" s="19"/>
      <c r="GS115" s="19"/>
      <c r="GT115" s="19"/>
      <c r="GU115" s="19"/>
      <c r="GV115" s="19"/>
      <c r="GW115" s="19"/>
      <c r="GX115" s="19"/>
      <c r="GY115" s="19"/>
      <c r="GZ115" s="19"/>
      <c r="HA115" s="19"/>
      <c r="HB115" s="19"/>
      <c r="HC115" s="19"/>
      <c r="HD115" s="19"/>
      <c r="HE115" s="19"/>
      <c r="HF115" s="19"/>
      <c r="HG115" s="19"/>
      <c r="HH115" s="19"/>
      <c r="HI115" s="19"/>
      <c r="HJ115" s="19"/>
      <c r="HK115" s="19"/>
      <c r="HL115" s="19"/>
      <c r="HM115" s="19"/>
      <c r="HN115" s="19"/>
      <c r="HO115" s="19"/>
      <c r="HP115" s="19"/>
      <c r="HQ115" s="19"/>
      <c r="HR115" s="19"/>
      <c r="HS115" s="19"/>
      <c r="HT115" s="19"/>
      <c r="HU115" s="19"/>
      <c r="HV115" s="19"/>
      <c r="HW115" s="19"/>
      <c r="HX115" s="19"/>
      <c r="HY115" s="19"/>
      <c r="HZ115" s="19"/>
      <c r="IA115" s="19"/>
      <c r="IB115" s="19"/>
      <c r="IC115" s="19"/>
      <c r="ID115" s="19"/>
      <c r="IE115" s="19"/>
      <c r="IF115" s="19"/>
      <c r="IG115" s="19"/>
      <c r="IH115" s="19"/>
      <c r="II115" s="19"/>
      <c r="IJ115" s="19"/>
      <c r="IK115" s="19"/>
      <c r="IL115" s="19"/>
      <c r="IM115" s="19"/>
      <c r="IN115" s="19"/>
      <c r="IO115" s="19"/>
      <c r="IP115" s="19"/>
    </row>
  </sheetData>
  <mergeCells count="10">
    <mergeCell ref="A5:C5"/>
    <mergeCell ref="D5:F5"/>
    <mergeCell ref="G5:I5"/>
    <mergeCell ref="J5:L5"/>
    <mergeCell ref="A4:F4"/>
    <mergeCell ref="G4:L4"/>
    <mergeCell ref="A1:L1"/>
    <mergeCell ref="A2:L2"/>
    <mergeCell ref="A3:F3"/>
    <mergeCell ref="G3:L3"/>
  </mergeCells>
  <phoneticPr fontId="25" type="noConversion"/>
  <pageMargins left="0.75" right="0.75" top="1" bottom="1" header="0.51180555555555596" footer="0.51180555555555596"/>
  <pageSetup paperSize="9" scale="91" fitToWidth="2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J9" sqref="J9"/>
    </sheetView>
  </sheetViews>
  <sheetFormatPr defaultRowHeight="13.5"/>
  <cols>
    <col min="1" max="1" width="31.375" style="26" customWidth="1"/>
    <col min="2" max="2" width="21.25" style="26" customWidth="1"/>
    <col min="3" max="3" width="21.375" style="26" customWidth="1"/>
    <col min="4" max="4" width="24.875" style="26" customWidth="1"/>
    <col min="5" max="5" width="23.5" style="26" customWidth="1"/>
    <col min="6" max="16384" width="9" style="26"/>
  </cols>
  <sheetData>
    <row r="1" spans="1:5" ht="20.100000000000001" customHeight="1">
      <c r="A1" s="131" t="s">
        <v>377</v>
      </c>
      <c r="B1" s="131"/>
      <c r="C1" s="131"/>
      <c r="D1" s="131"/>
      <c r="E1" s="131"/>
    </row>
    <row r="2" spans="1:5" ht="39.950000000000003" customHeight="1">
      <c r="A2" s="132" t="s">
        <v>378</v>
      </c>
      <c r="B2" s="132"/>
      <c r="C2" s="132"/>
      <c r="D2" s="132"/>
      <c r="E2" s="132"/>
    </row>
    <row r="4" spans="1:5" s="27" customFormat="1" ht="28.5" customHeight="1">
      <c r="A4" s="28" t="s">
        <v>455</v>
      </c>
      <c r="B4" s="28"/>
      <c r="C4" s="28"/>
      <c r="D4" s="28"/>
      <c r="E4" s="29" t="s">
        <v>2</v>
      </c>
    </row>
    <row r="5" spans="1:5" ht="30" customHeight="1">
      <c r="A5" s="134" t="s">
        <v>379</v>
      </c>
      <c r="B5" s="134" t="s">
        <v>380</v>
      </c>
      <c r="C5" s="134" t="s">
        <v>381</v>
      </c>
      <c r="D5" s="133" t="s">
        <v>382</v>
      </c>
      <c r="E5" s="133"/>
    </row>
    <row r="6" spans="1:5" ht="30" customHeight="1">
      <c r="A6" s="135"/>
      <c r="B6" s="135"/>
      <c r="C6" s="135"/>
      <c r="D6" s="30" t="s">
        <v>383</v>
      </c>
      <c r="E6" s="30" t="s">
        <v>384</v>
      </c>
    </row>
    <row r="7" spans="1:5" ht="30" customHeight="1">
      <c r="A7" s="31" t="s">
        <v>68</v>
      </c>
      <c r="B7" s="32">
        <v>717800</v>
      </c>
      <c r="C7" s="32">
        <v>712400</v>
      </c>
      <c r="D7" s="32">
        <v>5400</v>
      </c>
      <c r="E7" s="33">
        <f>D7/C7</f>
        <v>7.5800112296462658E-3</v>
      </c>
    </row>
    <row r="8" spans="1:5" ht="30" customHeight="1">
      <c r="A8" s="32" t="s">
        <v>385</v>
      </c>
      <c r="B8" s="32">
        <v>0</v>
      </c>
      <c r="C8" s="32">
        <v>0</v>
      </c>
      <c r="D8" s="32">
        <v>0</v>
      </c>
      <c r="E8" s="34">
        <v>0</v>
      </c>
    </row>
    <row r="9" spans="1:5" ht="30" customHeight="1">
      <c r="A9" s="32" t="s">
        <v>386</v>
      </c>
      <c r="B9" s="32">
        <v>192800</v>
      </c>
      <c r="C9" s="32">
        <v>190400</v>
      </c>
      <c r="D9" s="32">
        <v>2400</v>
      </c>
      <c r="E9" s="34">
        <f>D9/C9</f>
        <v>1.2605042016806723E-2</v>
      </c>
    </row>
    <row r="10" spans="1:5" ht="30" customHeight="1">
      <c r="A10" s="32" t="s">
        <v>387</v>
      </c>
      <c r="B10" s="32">
        <v>525000</v>
      </c>
      <c r="C10" s="32">
        <v>522000</v>
      </c>
      <c r="D10" s="32">
        <v>3000</v>
      </c>
      <c r="E10" s="34">
        <f>D10/C10</f>
        <v>5.7471264367816091E-3</v>
      </c>
    </row>
    <row r="11" spans="1:5" ht="30" customHeight="1">
      <c r="A11" s="32" t="s">
        <v>388</v>
      </c>
      <c r="B11" s="32"/>
      <c r="C11" s="32"/>
      <c r="D11" s="32"/>
      <c r="E11" s="34"/>
    </row>
    <row r="12" spans="1:5" ht="30" customHeight="1">
      <c r="A12" s="32" t="s">
        <v>389</v>
      </c>
      <c r="B12" s="32">
        <v>525000</v>
      </c>
      <c r="C12" s="32">
        <v>522000</v>
      </c>
      <c r="D12" s="32">
        <v>3000</v>
      </c>
      <c r="E12" s="34">
        <f>D12/C12</f>
        <v>5.7471264367816091E-3</v>
      </c>
    </row>
  </sheetData>
  <mergeCells count="6">
    <mergeCell ref="A1:E1"/>
    <mergeCell ref="A2:E2"/>
    <mergeCell ref="D5:E5"/>
    <mergeCell ref="A5:A6"/>
    <mergeCell ref="B5:B6"/>
    <mergeCell ref="C5:C6"/>
  </mergeCells>
  <phoneticPr fontId="25" type="noConversion"/>
  <pageMargins left="0.75" right="0.75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附件3-1财政拨款收支预算总表</vt:lpstr>
      <vt:lpstr>附件3-2一般公共预算支出表</vt:lpstr>
      <vt:lpstr>附件3-3基本支出预算表</vt:lpstr>
      <vt:lpstr>附件3-4基金预算支出情况表</vt:lpstr>
      <vt:lpstr>附件3-5部门收支总表</vt:lpstr>
      <vt:lpstr>附件3-6部门收入总表</vt:lpstr>
      <vt:lpstr>附件3-7部门支出总表</vt:lpstr>
      <vt:lpstr>附件3-8财政拨款支出明细表</vt:lpstr>
      <vt:lpstr>附件3-9【“三公”经费公共预算财政拨款支出情况表</vt:lpstr>
      <vt:lpstr>附件3-10政府采购表</vt:lpstr>
      <vt:lpstr>附件3-11行政事业单位国有资产占有使用情况表</vt:lpstr>
      <vt:lpstr>附件12对下绩效目标表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2019-01-13T07:38:23Z</cp:lastPrinted>
  <dcterms:created xsi:type="dcterms:W3CDTF">2006-09-16T00:00:00Z</dcterms:created>
  <dcterms:modified xsi:type="dcterms:W3CDTF">2019-01-14T01:06:10Z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