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部门基本支出预算表04!$A$8:$W$40</definedName>
  </definedNames>
  <calcPr calcId="144525"/>
</workbook>
</file>

<file path=xl/sharedStrings.xml><?xml version="1.0" encoding="utf-8"?>
<sst xmlns="http://schemas.openxmlformats.org/spreadsheetml/2006/main" count="995" uniqueCount="404">
  <si>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</si>
  <si>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</si>
  <si>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</si>
  <si>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</si>
  <si>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</si>
  <si>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</si>
  <si>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</si>
  <si>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</si>
  <si>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</si>
  <si>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</si>
  <si>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</si>
  <si>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</si>
  <si>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</si>
  <si>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</si>
  <si>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</si>
  <si>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</si>
  <si>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</si>
  <si>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</si>
  <si>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</si>
  <si>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</si>
  <si>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</si>
  <si>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</si>
  <si>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</si>
  <si>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</si>
  <si>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</si>
  <si>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</si>
  <si>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</si>
  <si>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</si>
  <si>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</si>
  <si>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</si>
  <si>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</si>
  <si>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</si>
  <si>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</si>
  <si>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</si>
  <si>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</si>
  <si>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</si>
  <si>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</si>
  <si>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</si>
  <si>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</si>
  <si>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</si>
  <si>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</si>
  <si>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</si>
  <si>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</si>
  <si>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</si>
  <si>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</si>
  <si>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</si>
  <si>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</si>
  <si>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</si>
  <si>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</si>
  <si>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</si>
  <si>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</si>
  <si>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</si>
  <si>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</si>
  <si>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</si>
  <si>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</si>
  <si>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169001</t>
  </si>
  <si>
    <t>华宁县林业和草原局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</si>
  <si>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</si>
  <si>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</si>
  <si>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</si>
  <si>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</si>
  <si>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</si>
  <si>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</si>
  <si>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</si>
  <si>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</si>
  <si>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</si>
  <si>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</si>
  <si>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</si>
  <si>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</si>
  <si>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</si>
  <si>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</si>
  <si>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</si>
  <si>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</si>
  <si>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</si>
  <si>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</si>
  <si>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</si>
  <si>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</si>
  <si>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</si>
  <si>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</si>
  <si>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</si>
  <si>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</si>
  <si>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</si>
  <si>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</si>
  <si>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2080705</t>
  </si>
  <si>
    <t>公益性岗位补贴</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</si>
  <si>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</si>
  <si>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</si>
  <si>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</si>
  <si>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</si>
  <si>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</si>
  <si>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</si>
  <si>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</si>
  <si>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</si>
  <si>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</si>
  <si>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</si>
  <si>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</si>
  <si>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</si>
  <si>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</si>
  <si>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</si>
  <si>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</si>
  <si>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</si>
  <si>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21302</t>
  </si>
  <si>
    <t>林业和草原</t>
  </si>
  <si>
    <t>2130201</t>
  </si>
  <si>
    <t>行政运行</t>
  </si>
  <si>
    <t>2130234</t>
  </si>
  <si>
    <t>林业草原防灾减灾</t>
  </si>
  <si>
    <t>21308</t>
  </si>
  <si>
    <t>普惠金融发展支出</t>
  </si>
  <si>
    <t>2130803</t>
  </si>
  <si>
    <t>农业保险保费补贴</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</si>
  <si>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</si>
  <si>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</si>
  <si>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</si>
  <si>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</si>
  <si>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</si>
  <si>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</si>
  <si>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</si>
  <si>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</si>
  <si>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</si>
  <si>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</si>
  <si>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</si>
  <si>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</si>
  <si>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</si>
  <si>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</si>
  <si>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</si>
  <si>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</si>
  <si>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</si>
  <si>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</si>
  <si>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</si>
  <si>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</si>
  <si>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</si>
  <si>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</si>
  <si>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</si>
  <si>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</si>
  <si>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</si>
  <si>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</si>
  <si>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</si>
  <si>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</si>
  <si>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</si>
  <si>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</si>
  <si>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</si>
  <si>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</si>
  <si>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</si>
  <si>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</si>
  <si>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</si>
  <si>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</si>
  <si>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</si>
  <si>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</si>
  <si>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</si>
  <si>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</si>
  <si>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</si>
  <si>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</si>
  <si>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</si>
  <si>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</si>
  <si>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</si>
  <si>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</si>
  <si>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</si>
  <si>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</si>
  <si>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</si>
  <si>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</si>
  <si>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530424210000000004833</t>
  </si>
  <si>
    <t>行政人员支出工资</t>
  </si>
  <si>
    <t>30101</t>
  </si>
  <si>
    <t>基本工资</t>
  </si>
  <si>
    <t>30102</t>
  </si>
  <si>
    <t>津贴补贴</t>
  </si>
  <si>
    <t>30103</t>
  </si>
  <si>
    <t>奖金</t>
  </si>
  <si>
    <t>530424210000000004834</t>
  </si>
  <si>
    <t>事业人员支出工资</t>
  </si>
  <si>
    <t>30107</t>
  </si>
  <si>
    <t>绩效工资</t>
  </si>
  <si>
    <t>530424210000000004835</t>
  </si>
  <si>
    <t>社会保障缴费</t>
  </si>
  <si>
    <t>30108</t>
  </si>
  <si>
    <t>机关事业单位基本养老保险缴费</t>
  </si>
  <si>
    <t>30110</t>
  </si>
  <si>
    <t>职工基本医疗保险缴费</t>
  </si>
  <si>
    <t>30111</t>
  </si>
  <si>
    <t>公务员医疗补助缴费</t>
  </si>
  <si>
    <t>30112</t>
  </si>
  <si>
    <t>其他社会保障缴费</t>
  </si>
  <si>
    <t>530424210000000004836</t>
  </si>
  <si>
    <t>30113</t>
  </si>
  <si>
    <t>530424210000000004837</t>
  </si>
  <si>
    <t>对个人和家庭的补助</t>
  </si>
  <si>
    <t>30302</t>
  </si>
  <si>
    <t>退休费</t>
  </si>
  <si>
    <t>530424210000000004838</t>
  </si>
  <si>
    <t>其他工资福利支出</t>
  </si>
  <si>
    <t>530424210000000004839</t>
  </si>
  <si>
    <t>公车购置及运维费</t>
  </si>
  <si>
    <t>30231</t>
  </si>
  <si>
    <t>公务用车运行维护费</t>
  </si>
  <si>
    <t>530424210000000004840</t>
  </si>
  <si>
    <t>30217</t>
  </si>
  <si>
    <t>530424210000000004841</t>
  </si>
  <si>
    <t>行政人员公务交通补贴</t>
  </si>
  <si>
    <t>30239</t>
  </si>
  <si>
    <t>其他交通费用</t>
  </si>
  <si>
    <t>530424210000000004842</t>
  </si>
  <si>
    <t>工会经费</t>
  </si>
  <si>
    <t>30228</t>
  </si>
  <si>
    <t>530424210000000004843</t>
  </si>
  <si>
    <t>一般公用经费</t>
  </si>
  <si>
    <t>30201</t>
  </si>
  <si>
    <t>办公费</t>
  </si>
  <si>
    <t>30215</t>
  </si>
  <si>
    <t>会议费</t>
  </si>
  <si>
    <t>530424221100000608592</t>
  </si>
  <si>
    <t>福利费</t>
  </si>
  <si>
    <t>30229</t>
  </si>
  <si>
    <t>530424231100001478847</t>
  </si>
  <si>
    <t>事业人员奖励性绩效工资（省级政策）</t>
  </si>
  <si>
    <t>530424231100001478849</t>
  </si>
  <si>
    <t>临聘人员工资</t>
  </si>
  <si>
    <t>30199</t>
  </si>
  <si>
    <t>530424231100001478850</t>
  </si>
  <si>
    <t>培训费</t>
  </si>
  <si>
    <t>30216</t>
  </si>
  <si>
    <t>530424251100003678729</t>
  </si>
  <si>
    <t>行政单位固定电话补助经费</t>
  </si>
  <si>
    <t>30207</t>
  </si>
  <si>
    <t>邮电费</t>
  </si>
  <si>
    <t>530424251100003679413</t>
  </si>
  <si>
    <t>华宁县林草局公益性岗位补贴资金</t>
  </si>
  <si>
    <t>预算05-1表</t>
  </si>
  <si>
    <t>2025年部门项目支出预算表</t>
  </si>
  <si>
    <t>项目分类</t>
  </si>
  <si>
    <t>项目单位</t>
  </si>
  <si>
    <t>经济科目编码</t>
  </si>
  <si>
    <t>本年拨款</t>
  </si>
  <si>
    <t>其中：本次下达</t>
  </si>
  <si>
    <t>华宁县森林草原火灾初发火处置队伍补助经费</t>
  </si>
  <si>
    <t>313 事业发展类</t>
  </si>
  <si>
    <t>530424251100003703382</t>
  </si>
  <si>
    <t>30227</t>
  </si>
  <si>
    <t>委托业务费</t>
  </si>
  <si>
    <t>县级森林草原防火补助经费</t>
  </si>
  <si>
    <t>530424251100003701598</t>
  </si>
  <si>
    <t>县级森林火灾保险配套经费</t>
  </si>
  <si>
    <t>311 专项业务类</t>
  </si>
  <si>
    <t>530424231100001235616</t>
  </si>
  <si>
    <t>遗属生活补助经费</t>
  </si>
  <si>
    <t>312 民生类</t>
  </si>
  <si>
    <t>530424241100002276062</t>
  </si>
  <si>
    <t>30305</t>
  </si>
  <si>
    <t>生活补助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</si>
  <si>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</si>
  <si>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</si>
  <si>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</si>
  <si>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</si>
  <si>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</si>
  <si>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</si>
  <si>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</si>
  <si>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</si>
  <si>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</si>
  <si>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</si>
  <si>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</si>
  <si>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</si>
  <si>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一、负责统一领导华宁县森林草原火灾初发火处置队伍的日常管理、培训、教育等工作，并将队伍所需的车辆和物资纳入林草建设项目统一配置和使用；二、高度重视突发灾害事故的救援工作，充分认识灾害事故的危害性，牢固树立全心全意为人民服务的思想；三、建立应急救援值班制度，全年在岗在位，全体队员保持通讯设备24小时畅通，接到命令立即到场，按照各专项指挥部的指令要求及时开展应急救援工作；四、确保扑火物资装备到位，及时开展队伍的技能培训、组织应急演练、自然灾害隐患排查、科普宣传等工作，提升综合应急救援能力。						
</t>
  </si>
  <si>
    <t>产出指标</t>
  </si>
  <si>
    <t>数量指标</t>
  </si>
  <si>
    <t>年森林火灾发生次数</t>
  </si>
  <si>
    <t>&lt;=</t>
  </si>
  <si>
    <t>6.5</t>
  </si>
  <si>
    <t>次/10万公顷</t>
  </si>
  <si>
    <t>定量指标</t>
  </si>
  <si>
    <t xml:space="preserve">反映年森林火灾次数情况。
</t>
  </si>
  <si>
    <t>阻止火源进山率</t>
  </si>
  <si>
    <t>&gt;=</t>
  </si>
  <si>
    <t>95</t>
  </si>
  <si>
    <t>%</t>
  </si>
  <si>
    <t xml:space="preserve">反映阻止火源进山率情况。
</t>
  </si>
  <si>
    <t>每日巡山人数</t>
  </si>
  <si>
    <t>人</t>
  </si>
  <si>
    <t xml:space="preserve">反映每日巡山人数。
</t>
  </si>
  <si>
    <t>质量指标</t>
  </si>
  <si>
    <t>年森林火灾查处率</t>
  </si>
  <si>
    <t>80</t>
  </si>
  <si>
    <t xml:space="preserve">反映年森林火灾查处率情况。
</t>
  </si>
  <si>
    <t>效益指标</t>
  </si>
  <si>
    <t>生态效益</t>
  </si>
  <si>
    <t>森林火灾受害率</t>
  </si>
  <si>
    <t>0.9</t>
  </si>
  <si>
    <t>‰</t>
  </si>
  <si>
    <t xml:space="preserve">反映森林火灾受害率情况。
</t>
  </si>
  <si>
    <t>满意度指标</t>
  </si>
  <si>
    <t>服务对象满意度</t>
  </si>
  <si>
    <t>群众满意度</t>
  </si>
  <si>
    <t xml:space="preserve">反映群众满意度情况。
</t>
  </si>
  <si>
    <t xml:space="preserve">加强森林防火预防和扑救、应急体系和地方森林消防队伍建设，全面提升森林火灾的综合防控能力，有力的保护森林资源和人民群众的生命财产安全；保障华宁县森林防火工作正常开展，完善森林防火基础设施建设，加大宣传,严管火源,加强卡点建设,完善瞭望台修善和森林防火指挥系统维护及森林防火车辆运行维护租用。						
</t>
  </si>
  <si>
    <t>森林火灾次数</t>
  </si>
  <si>
    <t>次</t>
  </si>
  <si>
    <t xml:space="preserve">反映森林火灾次数情况
</t>
  </si>
  <si>
    <t xml:space="preserve">反映阻止火源进山率情况
</t>
  </si>
  <si>
    <t>巡山人数</t>
  </si>
  <si>
    <t xml:space="preserve">反映巡山人数情况
</t>
  </si>
  <si>
    <t xml:space="preserve">反映单位项目实施成效情况。
</t>
  </si>
  <si>
    <t>反映巡山人数情况</t>
  </si>
  <si>
    <t xml:space="preserve">反映森林火灾受害率情况
</t>
  </si>
  <si>
    <t>林农对森林防火工作满意度</t>
  </si>
  <si>
    <t>90</t>
  </si>
  <si>
    <t xml:space="preserve">反映社会公众对单位履职情况的满意程度。
</t>
  </si>
  <si>
    <t>1.公益林实现100%参保；2.商品林按林农自愿原则，做到应保尽保，认真督促承保公司履行商品林农保费收缴主体职责，力争商品林参保率达90%，切实将国家的惠民政策落到实处；3.受灾保险林木（包括参保公益林和商品林）100%及时获赔；4.两年内，受灾公益林100%完成灾后造林恢复；5.受灾商品林尽可能得到恢复；6.通过督促承保公司认真履行防灾防损义务等方式，不断加强防火力量，确保全省森林防火森林火灾受害率控制在0.9‰以内，有效降低森林火灾对森林资源的危害，有效保护生态环境，确保国土生态安全。</t>
  </si>
  <si>
    <t>公益林投保面积</t>
  </si>
  <si>
    <t>49.75</t>
  </si>
  <si>
    <t>万亩</t>
  </si>
  <si>
    <t>反映森林火灾保险投保面积情况。</t>
  </si>
  <si>
    <t>商品林投保面积</t>
  </si>
  <si>
    <t>39.15</t>
  </si>
  <si>
    <t>森林全覆盖参保完成率</t>
  </si>
  <si>
    <t>反映森林火灾保险投保情况。</t>
  </si>
  <si>
    <t>经济效益</t>
  </si>
  <si>
    <t>保险金额</t>
  </si>
  <si>
    <t>400</t>
  </si>
  <si>
    <t>元/亩</t>
  </si>
  <si>
    <t>反映森林火灾保险赔偿情况。</t>
  </si>
  <si>
    <t>林农满意度</t>
  </si>
  <si>
    <t>反映林农满意度情况。</t>
  </si>
  <si>
    <t>遗属补助作为一项社会福利政策，有助于保障社会稳定和家庭和睦，保证遗属补助经费正常发放是保证社会稳定的重要环节，通过提供遗属补助生活经费，可以保证职工遗属基本生活条件、，提高社会保障水平。</t>
  </si>
  <si>
    <t>城镇户口补助人数</t>
  </si>
  <si>
    <t>=</t>
  </si>
  <si>
    <t>反映领取遗属补助人员数量。</t>
  </si>
  <si>
    <t>农村户口补助人数</t>
  </si>
  <si>
    <t>补助标准947元/月</t>
  </si>
  <si>
    <t>1.00</t>
  </si>
  <si>
    <t>月</t>
  </si>
  <si>
    <t>反映遗属补每月标准。</t>
  </si>
  <si>
    <t>补助标准654元/月</t>
  </si>
  <si>
    <t>社会效益</t>
  </si>
  <si>
    <t>部门运转</t>
  </si>
  <si>
    <t>正常运转</t>
  </si>
  <si>
    <t>定性指标</t>
  </si>
  <si>
    <t>反映部门（单位）正常运转情况。</t>
  </si>
  <si>
    <t>领取对象满意度</t>
  </si>
  <si>
    <t>反映部门（单位）领取遗属补助人员对生活补助发放的满意程度。</t>
  </si>
  <si>
    <t>单位公众满意度</t>
  </si>
  <si>
    <t>反映部门（单位）人员对工资福利发放的满意程度。</t>
  </si>
  <si>
    <t>预算06表</t>
  </si>
  <si>
    <t>2025年部门政府性基金预算支出预算表（空表）</t>
  </si>
  <si>
    <t>政府性基金预算支出</t>
  </si>
  <si>
    <t>备注：华宁县林业和草原局（本级）2025年无政府性基金，此表为空表。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</si>
  <si>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</si>
  <si>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</si>
  <si>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</si>
  <si>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</si>
  <si>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</si>
  <si>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</si>
  <si>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</si>
  <si>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</si>
  <si>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</si>
  <si>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</si>
  <si>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</si>
  <si>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</si>
  <si>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文件柜</t>
  </si>
  <si>
    <t>组</t>
  </si>
  <si>
    <t>车辆保险</t>
  </si>
  <si>
    <t>份</t>
  </si>
  <si>
    <t>彩色打印机</t>
  </si>
  <si>
    <t>台</t>
  </si>
  <si>
    <t>车辆维修</t>
  </si>
  <si>
    <t>彩色复合机</t>
  </si>
  <si>
    <t>复印纸</t>
  </si>
  <si>
    <t>箱</t>
  </si>
  <si>
    <t>车辆加油</t>
  </si>
  <si>
    <t>项</t>
  </si>
  <si>
    <t>预算08表</t>
  </si>
  <si>
    <t>2025年部门政府购买服务预算表（空表）</t>
  </si>
  <si>
    <t>政府购买服务项目</t>
  </si>
  <si>
    <t>政府购买服务目录</t>
  </si>
  <si>
    <t>政府购买服务指导性目录代码</t>
  </si>
  <si>
    <t>备注：华宁县林业和草原局（本级）2025年无政府购买服务，此表为空表。</t>
  </si>
  <si>
    <t>预算09-1表</t>
  </si>
  <si>
    <t>2025年对下转移支付预算表（空表）</t>
  </si>
  <si>
    <t>单位名称（项目）</t>
  </si>
  <si>
    <t>地区</t>
  </si>
  <si>
    <t>宁州街道</t>
  </si>
  <si>
    <t>青龙镇</t>
  </si>
  <si>
    <t>盘溪镇</t>
  </si>
  <si>
    <t>华溪镇</t>
  </si>
  <si>
    <t>通红甸乡</t>
  </si>
  <si>
    <t>备注：华宁县林业和草原局（本级）2025年无对下转移支付，此表为空表。</t>
  </si>
  <si>
    <t>预算09-2表</t>
  </si>
  <si>
    <t>2025年对下转移支付绩效目标表（空表）</t>
  </si>
  <si>
    <t>备注：华宁县林业和草原局（本级）2025年无对下转移支付预算，此表为空表。</t>
  </si>
  <si>
    <t>预算10表</t>
  </si>
  <si>
    <t>2025年新增资产配置表（空表）</t>
  </si>
  <si>
    <t>资产类别</t>
  </si>
  <si>
    <t>资产分类代码.名称</t>
  </si>
  <si>
    <t>资产名称</t>
  </si>
  <si>
    <t>财政部门批复数（元）</t>
  </si>
  <si>
    <t>单价</t>
  </si>
  <si>
    <t>金额</t>
  </si>
  <si>
    <t>备注：华宁县林业和草原局（本级）2025年无新增资产配置，此表为空表。</t>
  </si>
  <si>
    <t>预算11表</t>
  </si>
  <si>
    <t>2025年上级补助项目支出预算表（空表）</t>
  </si>
  <si>
    <t>上级补助</t>
  </si>
  <si>
    <t>备注：华宁县林业和草原局（本级）2025年无上级补助项目支出预算，此表为空表。</t>
  </si>
  <si>
    <t>预算12表</t>
  </si>
  <si>
    <t>2025年部门项目支出中期规划预算表</t>
  </si>
  <si>
    <t>项目级次</t>
  </si>
  <si>
    <t>本级</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</si>
</sst>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yyyy\-mm\-dd\ hh:mm:ss"/>
    <numFmt numFmtId="178" formatCode="#,##0.00;\-#,##0.00;;@"/>
    <numFmt numFmtId="179" formatCode="hh:mm:ss"/>
    <numFmt numFmtId="180" formatCode="#,##0;\-#,##0;;@"/>
  </numFmts>
  <fonts count="40">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9"/>
      <name val="宋体"/>
      <charset val="1"/>
    </font>
    <font>
      <sz val="10.5"/>
      <name val="宋体"/>
      <charset val="134"/>
    </font>
    <font>
      <sz val="11"/>
      <name val="宋体"/>
      <charset val="134"/>
    </font>
    <font>
      <sz val="10"/>
      <name val="宋体"/>
      <charset val="1"/>
    </font>
    <font>
      <sz val="27"/>
      <name val="宋体"/>
      <charset val="134"/>
    </font>
    <font>
      <sz val="27"/>
      <name val="Calibri"/>
      <charset val="134"/>
    </font>
    <font>
      <sz val="11"/>
      <color rgb="FF000000"/>
      <name val="宋体"/>
      <charset val="1"/>
    </font>
    <font>
      <sz val="11"/>
      <name val="宋体"/>
      <charset val="1"/>
    </font>
    <font>
      <sz val="9"/>
      <name val="Microsoft YaHei UI"/>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8">
    <xf numFmtId="0" fontId="0" fillId="0" borderId="0">
      <alignment vertical="top"/>
    </xf>
    <xf numFmtId="42" fontId="28" fillId="0" borderId="0" applyFont="0" applyFill="0" applyBorder="0" applyAlignment="0" applyProtection="0">
      <alignment vertical="center"/>
    </xf>
    <xf numFmtId="0" fontId="21" fillId="19" borderId="0" applyNumberFormat="0" applyBorder="0" applyAlignment="0" applyProtection="0">
      <alignment vertical="center"/>
    </xf>
    <xf numFmtId="0" fontId="36" fillId="26" borderId="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177" fontId="2" fillId="0" borderId="1">
      <alignment horizontal="righ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28" fillId="0" borderId="0" applyFont="0" applyFill="0" applyBorder="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176" fontId="2" fillId="0" borderId="1">
      <alignment horizontal="right" vertical="center"/>
    </xf>
    <xf numFmtId="0" fontId="38" fillId="0" borderId="0" applyNumberFormat="0" applyFill="0" applyBorder="0" applyAlignment="0" applyProtection="0">
      <alignment vertical="center"/>
    </xf>
    <xf numFmtId="0" fontId="28" fillId="18" borderId="11" applyNumberFormat="0" applyFont="0" applyAlignment="0" applyProtection="0">
      <alignment vertical="center"/>
    </xf>
    <xf numFmtId="0" fontId="20" fillId="12"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9" applyNumberFormat="0" applyFill="0" applyAlignment="0" applyProtection="0">
      <alignment vertical="center"/>
    </xf>
    <xf numFmtId="0" fontId="26" fillId="0" borderId="9" applyNumberFormat="0" applyFill="0" applyAlignment="0" applyProtection="0">
      <alignment vertical="center"/>
    </xf>
    <xf numFmtId="0" fontId="20" fillId="28" borderId="0" applyNumberFormat="0" applyBorder="0" applyAlignment="0" applyProtection="0">
      <alignment vertical="center"/>
    </xf>
    <xf numFmtId="0" fontId="32" fillId="0" borderId="12" applyNumberFormat="0" applyFill="0" applyAlignment="0" applyProtection="0">
      <alignment vertical="center"/>
    </xf>
    <xf numFmtId="0" fontId="20" fillId="6" borderId="0" applyNumberFormat="0" applyBorder="0" applyAlignment="0" applyProtection="0">
      <alignment vertical="center"/>
    </xf>
    <xf numFmtId="0" fontId="30" fillId="5" borderId="10" applyNumberFormat="0" applyAlignment="0" applyProtection="0">
      <alignment vertical="center"/>
    </xf>
    <xf numFmtId="0" fontId="22" fillId="5" borderId="7" applyNumberFormat="0" applyAlignment="0" applyProtection="0">
      <alignment vertical="center"/>
    </xf>
    <xf numFmtId="0" fontId="25" fillId="11" borderId="8" applyNumberFormat="0" applyAlignment="0" applyProtection="0">
      <alignment vertical="center"/>
    </xf>
    <xf numFmtId="0" fontId="21" fillId="25" borderId="0" applyNumberFormat="0" applyBorder="0" applyAlignment="0" applyProtection="0">
      <alignment vertical="center"/>
    </xf>
    <xf numFmtId="0" fontId="20" fillId="24" borderId="0" applyNumberFormat="0" applyBorder="0" applyAlignment="0" applyProtection="0">
      <alignment vertical="center"/>
    </xf>
    <xf numFmtId="0" fontId="39" fillId="0" borderId="14" applyNumberFormat="0" applyFill="0" applyAlignment="0" applyProtection="0">
      <alignment vertical="center"/>
    </xf>
    <xf numFmtId="0" fontId="35" fillId="0" borderId="13" applyNumberFormat="0" applyFill="0" applyAlignment="0" applyProtection="0">
      <alignment vertical="center"/>
    </xf>
    <xf numFmtId="0" fontId="29" fillId="17" borderId="0" applyNumberFormat="0" applyBorder="0" applyAlignment="0" applyProtection="0">
      <alignment vertical="center"/>
    </xf>
    <xf numFmtId="0" fontId="24" fillId="10" borderId="0" applyNumberFormat="0" applyBorder="0" applyAlignment="0" applyProtection="0">
      <alignment vertical="center"/>
    </xf>
    <xf numFmtId="10" fontId="2" fillId="0" borderId="1">
      <alignment horizontal="right" vertical="center"/>
    </xf>
    <xf numFmtId="0" fontId="21" fillId="31" borderId="0" applyNumberFormat="0" applyBorder="0" applyAlignment="0" applyProtection="0">
      <alignment vertical="center"/>
    </xf>
    <xf numFmtId="0" fontId="20" fillId="30" borderId="0" applyNumberFormat="0" applyBorder="0" applyAlignment="0" applyProtection="0">
      <alignment vertical="center"/>
    </xf>
    <xf numFmtId="0" fontId="21" fillId="21" borderId="0" applyNumberFormat="0" applyBorder="0" applyAlignment="0" applyProtection="0">
      <alignment vertical="center"/>
    </xf>
    <xf numFmtId="0" fontId="21" fillId="33" borderId="0" applyNumberFormat="0" applyBorder="0" applyAlignment="0" applyProtection="0">
      <alignment vertical="center"/>
    </xf>
    <xf numFmtId="0" fontId="21" fillId="16" borderId="0" applyNumberFormat="0" applyBorder="0" applyAlignment="0" applyProtection="0">
      <alignment vertical="center"/>
    </xf>
    <xf numFmtId="0" fontId="21" fillId="4" borderId="0" applyNumberFormat="0" applyBorder="0" applyAlignment="0" applyProtection="0">
      <alignment vertical="center"/>
    </xf>
    <xf numFmtId="0" fontId="20" fillId="23" borderId="0" applyNumberFormat="0" applyBorder="0" applyAlignment="0" applyProtection="0">
      <alignment vertical="center"/>
    </xf>
    <xf numFmtId="0" fontId="20" fillId="29" borderId="0" applyNumberFormat="0" applyBorder="0" applyAlignment="0" applyProtection="0">
      <alignment vertical="center"/>
    </xf>
    <xf numFmtId="0" fontId="21" fillId="22" borderId="0" applyNumberFormat="0" applyBorder="0" applyAlignment="0" applyProtection="0">
      <alignment vertical="center"/>
    </xf>
    <xf numFmtId="0" fontId="21" fillId="15" borderId="0" applyNumberFormat="0" applyBorder="0" applyAlignment="0" applyProtection="0">
      <alignment vertical="center"/>
    </xf>
    <xf numFmtId="0" fontId="20" fillId="9" borderId="0" applyNumberFormat="0" applyBorder="0" applyAlignment="0" applyProtection="0">
      <alignment vertical="center"/>
    </xf>
    <xf numFmtId="0" fontId="21" fillId="20" borderId="0" applyNumberFormat="0" applyBorder="0" applyAlignment="0" applyProtection="0">
      <alignment vertical="center"/>
    </xf>
    <xf numFmtId="0" fontId="20" fillId="32" borderId="0" applyNumberFormat="0" applyBorder="0" applyAlignment="0" applyProtection="0">
      <alignment vertical="center"/>
    </xf>
    <xf numFmtId="0" fontId="20" fillId="27" borderId="0" applyNumberFormat="0" applyBorder="0" applyAlignment="0" applyProtection="0">
      <alignment vertical="center"/>
    </xf>
    <xf numFmtId="0" fontId="21" fillId="14" borderId="0" applyNumberFormat="0" applyBorder="0" applyAlignment="0" applyProtection="0">
      <alignment vertical="center"/>
    </xf>
    <xf numFmtId="0" fontId="20" fillId="3"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0" fontId="2" fillId="0" borderId="0">
      <alignment vertical="top"/>
      <protection locked="0"/>
    </xf>
  </cellStyleXfs>
  <cellXfs count="8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57" applyFont="1" applyFill="1" applyBorder="1" applyAlignment="1" applyProtection="1">
      <alignment vertical="top"/>
      <protection locked="0"/>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0" fontId="9" fillId="0" borderId="0" xfId="57" applyFont="1" applyFill="1" applyBorder="1" applyAlignment="1" applyProtection="1">
      <protection locked="0"/>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9" fillId="0" borderId="0" xfId="57" applyFont="1" applyFill="1" applyBorder="1" applyAlignment="1" applyProtection="1"/>
    <xf numFmtId="0" fontId="9" fillId="0" borderId="0" xfId="57" applyFont="1" applyFill="1" applyBorder="1" applyAlignment="1" applyProtection="1">
      <alignment vertical="center"/>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2" borderId="2" xfId="57" applyFont="1" applyFill="1" applyBorder="1" applyAlignment="1" applyProtection="1">
      <alignment horizontal="center" vertical="center"/>
    </xf>
    <xf numFmtId="0" fontId="12" fillId="0" borderId="3" xfId="57" applyFont="1" applyFill="1" applyBorder="1" applyAlignment="1" applyProtection="1">
      <alignment horizontal="center" vertical="center"/>
    </xf>
    <xf numFmtId="0" fontId="12" fillId="0" borderId="1" xfId="57" applyFont="1" applyFill="1" applyBorder="1" applyAlignment="1" applyProtection="1">
      <alignment horizontal="center" vertical="center"/>
    </xf>
    <xf numFmtId="0" fontId="13" fillId="0" borderId="2" xfId="57" applyFont="1" applyFill="1" applyBorder="1" applyAlignment="1" applyProtection="1">
      <alignment horizontal="center" vertical="center"/>
    </xf>
    <xf numFmtId="0" fontId="14" fillId="0" borderId="0" xfId="57" applyFont="1" applyFill="1" applyBorder="1" applyAlignment="1" applyProtection="1">
      <alignment vertical="top"/>
      <protection locked="0"/>
    </xf>
    <xf numFmtId="0" fontId="12" fillId="2" borderId="4" xfId="57" applyFont="1" applyFill="1" applyBorder="1" applyAlignment="1" applyProtection="1">
      <alignment horizontal="center" vertical="center"/>
      <protection locked="0"/>
    </xf>
    <xf numFmtId="0" fontId="13" fillId="0" borderId="1" xfId="57" applyFont="1" applyFill="1" applyBorder="1" applyAlignment="1" applyProtection="1">
      <alignment horizontal="center" vertical="center" wrapText="1"/>
      <protection locked="0"/>
    </xf>
    <xf numFmtId="49" fontId="3"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right" vertical="center" wrapText="1"/>
    </xf>
    <xf numFmtId="178" fontId="2" fillId="0" borderId="1" xfId="53" applyNumberFormat="1" applyFont="1" applyBorder="1" applyAlignment="1">
      <alignment horizontal="center" vertical="center" wrapText="1"/>
    </xf>
    <xf numFmtId="49" fontId="16"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49" fontId="9" fillId="0" borderId="0" xfId="57" applyNumberFormat="1" applyFont="1" applyFill="1" applyBorder="1" applyAlignment="1" applyProtection="1"/>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0" fontId="16" fillId="0" borderId="0" xfId="0" applyFont="1" applyAlignment="1">
      <alignment horizontal="center" vertical="center"/>
    </xf>
    <xf numFmtId="0" fontId="8"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8" fillId="0" borderId="0" xfId="0" applyFont="1" applyAlignment="1">
      <alignment horizontal="center" vertical="center"/>
    </xf>
    <xf numFmtId="0" fontId="2" fillId="0" borderId="5" xfId="0" applyFont="1" applyBorder="1" applyAlignment="1">
      <alignment horizontal="left" vertical="center"/>
    </xf>
    <xf numFmtId="0" fontId="15" fillId="0" borderId="5" xfId="0" applyFont="1" applyBorder="1" applyAlignment="1">
      <alignment horizontal="center" vertical="center"/>
    </xf>
    <xf numFmtId="178"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19" fillId="0" borderId="4" xfId="0" applyFont="1" applyBorder="1" applyAlignment="1">
      <alignment horizontal="center" vertical="center" wrapText="1"/>
    </xf>
    <xf numFmtId="0" fontId="7" fillId="0" borderId="6" xfId="0" applyFont="1" applyBorder="1" applyAlignment="1">
      <alignment horizontal="center" vertical="center"/>
    </xf>
    <xf numFmtId="0" fontId="19" fillId="0" borderId="6" xfId="0" applyFont="1" applyBorder="1" applyAlignment="1">
      <alignment horizontal="center" vertical="center"/>
    </xf>
    <xf numFmtId="0" fontId="15" fillId="0" borderId="5" xfId="0" applyFont="1" applyBorder="1" applyAlignment="1">
      <alignment horizontal="left" vertical="center"/>
    </xf>
    <xf numFmtId="0" fontId="15"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J15" sqref="J15"/>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"单位名称："&amp;"华宁县林业和草原局"</f>
        <v>单位名称：华宁县林业和草原局</v>
      </c>
      <c r="B3" s="4"/>
      <c r="C3" s="7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5" t="s">
        <v>8</v>
      </c>
      <c r="B7" s="17">
        <v>11838607.86</v>
      </c>
      <c r="C7" s="15" t="str">
        <f>"一"&amp;"、"&amp;"社会保障和就业支出"</f>
        <v>一、社会保障和就业支出</v>
      </c>
      <c r="D7" s="17">
        <v>1845136.48</v>
      </c>
    </row>
    <row r="8" ht="22.5" customHeight="1" spans="1:4">
      <c r="A8" s="15" t="s">
        <v>9</v>
      </c>
      <c r="B8" s="17"/>
      <c r="C8" s="15" t="str">
        <f>"二"&amp;"、"&amp;"卫生健康支出"</f>
        <v>二、卫生健康支出</v>
      </c>
      <c r="D8" s="17">
        <v>844676.1</v>
      </c>
    </row>
    <row r="9" ht="22.5" customHeight="1" spans="1:4">
      <c r="A9" s="15" t="s">
        <v>10</v>
      </c>
      <c r="B9" s="17"/>
      <c r="C9" s="15" t="str">
        <f>"三"&amp;"、"&amp;"农林水支出"</f>
        <v>三、农林水支出</v>
      </c>
      <c r="D9" s="17">
        <v>8782945.28</v>
      </c>
    </row>
    <row r="10" ht="22.5" customHeight="1" spans="1:4">
      <c r="A10" s="15" t="s">
        <v>11</v>
      </c>
      <c r="B10" s="17"/>
      <c r="C10" s="15" t="str">
        <f>"四"&amp;"、"&amp;"住房保障支出"</f>
        <v>四、住房保障支出</v>
      </c>
      <c r="D10" s="17">
        <v>704592</v>
      </c>
    </row>
    <row r="11" ht="22.5" customHeight="1" spans="1:4">
      <c r="A11" s="15" t="s">
        <v>12</v>
      </c>
      <c r="B11" s="17">
        <v>338742</v>
      </c>
      <c r="C11" s="15"/>
      <c r="D11" s="17"/>
    </row>
    <row r="12" ht="22.5" customHeight="1" spans="1:4">
      <c r="A12" s="15" t="s">
        <v>13</v>
      </c>
      <c r="B12" s="17"/>
      <c r="C12" s="15"/>
      <c r="D12" s="17"/>
    </row>
    <row r="13" ht="22.5" customHeight="1" spans="1:4">
      <c r="A13" s="15" t="s">
        <v>14</v>
      </c>
      <c r="B13" s="17"/>
      <c r="C13" s="15"/>
      <c r="D13" s="17"/>
    </row>
    <row r="14" ht="22.5" customHeight="1" spans="1:4">
      <c r="A14" s="15" t="s">
        <v>15</v>
      </c>
      <c r="B14" s="17"/>
      <c r="C14" s="15"/>
      <c r="D14" s="17"/>
    </row>
    <row r="15" ht="22.5" customHeight="1" spans="1:4">
      <c r="A15" s="75" t="s">
        <v>16</v>
      </c>
      <c r="B15" s="17"/>
      <c r="C15" s="78"/>
      <c r="D15" s="17"/>
    </row>
    <row r="16" ht="22.5" customHeight="1" spans="1:4">
      <c r="A16" s="75" t="s">
        <v>17</v>
      </c>
      <c r="B16" s="17">
        <v>338742</v>
      </c>
      <c r="C16" s="78"/>
      <c r="D16" s="17"/>
    </row>
    <row r="17" ht="22.5" customHeight="1" spans="1:4">
      <c r="A17" s="75"/>
      <c r="B17" s="17"/>
      <c r="C17" s="78"/>
      <c r="D17" s="17"/>
    </row>
    <row r="18" ht="22.5" customHeight="1" spans="1:4">
      <c r="A18" s="76" t="s">
        <v>18</v>
      </c>
      <c r="B18" s="77">
        <v>12177349.86</v>
      </c>
      <c r="C18" s="78" t="s">
        <v>19</v>
      </c>
      <c r="D18" s="77">
        <v>12177349.86</v>
      </c>
    </row>
    <row r="19" ht="22.5" customHeight="1" spans="1:4">
      <c r="A19" s="85" t="s">
        <v>20</v>
      </c>
      <c r="B19" s="17"/>
      <c r="C19" s="86" t="s">
        <v>21</v>
      </c>
      <c r="D19" s="56"/>
    </row>
    <row r="20" ht="22.5" customHeight="1" spans="1:4">
      <c r="A20" s="75" t="s">
        <v>22</v>
      </c>
      <c r="B20" s="77"/>
      <c r="C20" s="75" t="s">
        <v>22</v>
      </c>
      <c r="D20" s="77"/>
    </row>
    <row r="21" ht="22.5" customHeight="1" spans="1:4">
      <c r="A21" s="75" t="s">
        <v>23</v>
      </c>
      <c r="B21" s="77"/>
      <c r="C21" s="75" t="s">
        <v>24</v>
      </c>
      <c r="D21" s="77"/>
    </row>
    <row r="22" ht="22.5" customHeight="1" spans="1:4">
      <c r="A22" s="76" t="s">
        <v>25</v>
      </c>
      <c r="B22" s="77">
        <v>12177349.86</v>
      </c>
      <c r="C22" s="78" t="s">
        <v>26</v>
      </c>
      <c r="D22" s="77">
        <v>12177349.86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I1"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"单位名称："&amp;"华宁县林业和草原局"</f>
        <v>单位名称：华宁县林业和草原局</v>
      </c>
      <c r="B3" s="4"/>
      <c r="C3" s="4"/>
      <c r="D3" s="4"/>
      <c r="E3" s="62"/>
      <c r="F3" s="62"/>
      <c r="G3" s="62"/>
      <c r="H3" s="62"/>
      <c r="I3" s="5"/>
      <c r="J3" s="5"/>
      <c r="K3" s="5"/>
      <c r="L3" s="5"/>
      <c r="M3" s="5"/>
      <c r="N3" s="5"/>
      <c r="O3" s="5"/>
      <c r="P3" s="5"/>
      <c r="Q3" s="5"/>
      <c r="R3" s="5"/>
      <c r="S3" s="5" t="s">
        <v>29</v>
      </c>
    </row>
    <row r="4" ht="18.75" customHeight="1" spans="1:19">
      <c r="A4" s="13" t="s">
        <v>30</v>
      </c>
      <c r="B4" s="79" t="s">
        <v>31</v>
      </c>
      <c r="C4" s="79" t="s">
        <v>32</v>
      </c>
      <c r="D4" s="79" t="s">
        <v>33</v>
      </c>
      <c r="E4" s="79"/>
      <c r="F4" s="79"/>
      <c r="G4" s="79"/>
      <c r="H4" s="79"/>
      <c r="I4" s="79"/>
      <c r="J4" s="82"/>
      <c r="K4" s="82"/>
      <c r="L4" s="82"/>
      <c r="M4" s="82"/>
      <c r="N4" s="82"/>
      <c r="O4" s="79" t="s">
        <v>20</v>
      </c>
      <c r="P4" s="79"/>
      <c r="Q4" s="79"/>
      <c r="R4" s="79"/>
      <c r="S4" s="79"/>
    </row>
    <row r="5" ht="18.75" customHeight="1" spans="1:19">
      <c r="A5" s="13"/>
      <c r="B5" s="79"/>
      <c r="C5" s="79"/>
      <c r="D5" s="80" t="s">
        <v>34</v>
      </c>
      <c r="E5" s="80" t="s">
        <v>35</v>
      </c>
      <c r="F5" s="80" t="s">
        <v>36</v>
      </c>
      <c r="G5" s="80" t="s">
        <v>37</v>
      </c>
      <c r="H5" s="80" t="s">
        <v>38</v>
      </c>
      <c r="I5" s="83" t="s">
        <v>39</v>
      </c>
      <c r="J5" s="84"/>
      <c r="K5" s="84"/>
      <c r="L5" s="84"/>
      <c r="M5" s="84"/>
      <c r="N5" s="84"/>
      <c r="O5" s="83" t="s">
        <v>34</v>
      </c>
      <c r="P5" s="83" t="s">
        <v>35</v>
      </c>
      <c r="Q5" s="83" t="s">
        <v>36</v>
      </c>
      <c r="R5" s="83" t="s">
        <v>37</v>
      </c>
      <c r="S5" s="80" t="s">
        <v>40</v>
      </c>
    </row>
    <row r="6" ht="18.75" customHeight="1" spans="1:19">
      <c r="A6" s="13"/>
      <c r="B6" s="79"/>
      <c r="C6" s="79"/>
      <c r="D6" s="80"/>
      <c r="E6" s="80"/>
      <c r="F6" s="80"/>
      <c r="G6" s="80"/>
      <c r="H6" s="80"/>
      <c r="I6" s="83" t="s">
        <v>34</v>
      </c>
      <c r="J6" s="83" t="s">
        <v>41</v>
      </c>
      <c r="K6" s="83" t="s">
        <v>42</v>
      </c>
      <c r="L6" s="83" t="s">
        <v>43</v>
      </c>
      <c r="M6" s="83" t="s">
        <v>44</v>
      </c>
      <c r="N6" s="83" t="s">
        <v>45</v>
      </c>
      <c r="O6" s="83"/>
      <c r="P6" s="83"/>
      <c r="Q6" s="83"/>
      <c r="R6" s="83"/>
      <c r="S6" s="80"/>
    </row>
    <row r="7" ht="18.75" customHeight="1" spans="1:19">
      <c r="A7" s="81" t="s">
        <v>46</v>
      </c>
      <c r="B7" s="14" t="s">
        <v>47</v>
      </c>
      <c r="C7" s="14" t="s">
        <v>48</v>
      </c>
      <c r="D7" s="14" t="s">
        <v>49</v>
      </c>
      <c r="E7" s="81" t="s">
        <v>50</v>
      </c>
      <c r="F7" s="14" t="s">
        <v>51</v>
      </c>
      <c r="G7" s="14" t="s">
        <v>52</v>
      </c>
      <c r="H7" s="81" t="s">
        <v>53</v>
      </c>
      <c r="I7" s="14" t="s">
        <v>54</v>
      </c>
      <c r="J7" s="14">
        <v>10</v>
      </c>
      <c r="K7" s="14">
        <v>11</v>
      </c>
      <c r="L7" s="14">
        <v>12</v>
      </c>
      <c r="M7" s="14">
        <v>13</v>
      </c>
      <c r="N7" s="14">
        <v>14</v>
      </c>
      <c r="O7" s="14">
        <v>15</v>
      </c>
      <c r="P7" s="14">
        <v>16</v>
      </c>
      <c r="Q7" s="14">
        <v>17</v>
      </c>
      <c r="R7" s="14">
        <v>18</v>
      </c>
      <c r="S7" s="14">
        <v>19</v>
      </c>
    </row>
    <row r="8" ht="20.25" customHeight="1" spans="1:19">
      <c r="A8" s="16" t="s">
        <v>55</v>
      </c>
      <c r="B8" s="16" t="s">
        <v>56</v>
      </c>
      <c r="C8" s="17">
        <v>12177349.86</v>
      </c>
      <c r="D8" s="17">
        <v>11838607.86</v>
      </c>
      <c r="E8" s="17">
        <v>11838607.86</v>
      </c>
      <c r="F8" s="17"/>
      <c r="G8" s="17"/>
      <c r="H8" s="17"/>
      <c r="I8" s="17">
        <v>338742</v>
      </c>
      <c r="J8" s="17"/>
      <c r="K8" s="17"/>
      <c r="L8" s="17"/>
      <c r="M8" s="17"/>
      <c r="N8" s="17">
        <v>338742</v>
      </c>
      <c r="O8" s="17"/>
      <c r="P8" s="17"/>
      <c r="Q8" s="17"/>
      <c r="R8" s="17"/>
      <c r="S8" s="17"/>
    </row>
    <row r="9" ht="20.25" customHeight="1" spans="1:19">
      <c r="A9" s="55" t="s">
        <v>32</v>
      </c>
      <c r="B9" s="55"/>
      <c r="C9" s="17">
        <v>12177349.86</v>
      </c>
      <c r="D9" s="17">
        <v>11838607.86</v>
      </c>
      <c r="E9" s="17">
        <v>11838607.86</v>
      </c>
      <c r="F9" s="17"/>
      <c r="G9" s="17"/>
      <c r="H9" s="17"/>
      <c r="I9" s="17">
        <v>338742</v>
      </c>
      <c r="J9" s="17"/>
      <c r="K9" s="17"/>
      <c r="L9" s="17"/>
      <c r="M9" s="17"/>
      <c r="N9" s="17">
        <v>338742</v>
      </c>
      <c r="O9" s="17"/>
      <c r="P9" s="17"/>
      <c r="Q9" s="17"/>
      <c r="R9" s="17"/>
      <c r="S9" s="1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workbookViewId="0">
      <selection activeCell="F30" sqref="F30"/>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61"/>
      <c r="L2" s="61"/>
      <c r="M2" s="61"/>
      <c r="N2" s="61"/>
      <c r="O2" s="61"/>
    </row>
    <row r="3" ht="18.75" customHeight="1" spans="1:15">
      <c r="A3" s="51" t="str">
        <f>"单位名称："&amp;"华宁县林业和草原局"</f>
        <v>单位名称：华宁县林业和草原局</v>
      </c>
      <c r="B3" s="51"/>
      <c r="C3" s="51"/>
      <c r="D3" s="51"/>
      <c r="E3" s="51"/>
      <c r="F3" s="51"/>
      <c r="G3" s="51"/>
      <c r="H3" s="51"/>
      <c r="I3" s="51"/>
      <c r="J3" s="2"/>
      <c r="K3" s="2"/>
      <c r="L3" s="2"/>
      <c r="M3" s="2"/>
      <c r="N3" s="2"/>
      <c r="O3" s="2" t="s">
        <v>29</v>
      </c>
    </row>
    <row r="4" ht="18.75" customHeight="1" spans="1:15">
      <c r="A4" s="13" t="s">
        <v>59</v>
      </c>
      <c r="B4" s="13" t="s">
        <v>60</v>
      </c>
      <c r="C4" s="54" t="s">
        <v>32</v>
      </c>
      <c r="D4" s="54" t="s">
        <v>35</v>
      </c>
      <c r="E4" s="54"/>
      <c r="F4" s="54"/>
      <c r="G4" s="13" t="s">
        <v>36</v>
      </c>
      <c r="H4" s="54" t="s">
        <v>37</v>
      </c>
      <c r="I4" s="13" t="s">
        <v>61</v>
      </c>
      <c r="J4" s="54" t="s">
        <v>62</v>
      </c>
      <c r="K4" s="54"/>
      <c r="L4" s="54"/>
      <c r="M4" s="54"/>
      <c r="N4" s="54"/>
      <c r="O4" s="54"/>
    </row>
    <row r="5" ht="18.75" customHeight="1" spans="1:15">
      <c r="A5" s="13"/>
      <c r="B5" s="13"/>
      <c r="C5" s="54"/>
      <c r="D5" s="54" t="s">
        <v>34</v>
      </c>
      <c r="E5" s="54" t="s">
        <v>63</v>
      </c>
      <c r="F5" s="54" t="s">
        <v>64</v>
      </c>
      <c r="G5" s="13"/>
      <c r="H5" s="54"/>
      <c r="I5" s="13"/>
      <c r="J5" s="54" t="s">
        <v>34</v>
      </c>
      <c r="K5" s="54" t="s">
        <v>65</v>
      </c>
      <c r="L5" s="14" t="s">
        <v>66</v>
      </c>
      <c r="M5" s="14" t="s">
        <v>67</v>
      </c>
      <c r="N5" s="14" t="s">
        <v>68</v>
      </c>
      <c r="O5" s="14" t="s">
        <v>69</v>
      </c>
    </row>
    <row r="6" ht="18.75" customHeight="1" spans="1:15">
      <c r="A6" s="14" t="s">
        <v>46</v>
      </c>
      <c r="B6" s="14" t="s">
        <v>47</v>
      </c>
      <c r="C6" s="14" t="s">
        <v>48</v>
      </c>
      <c r="D6" s="14" t="s">
        <v>49</v>
      </c>
      <c r="E6" s="14" t="s">
        <v>50</v>
      </c>
      <c r="F6" s="14" t="s">
        <v>51</v>
      </c>
      <c r="G6" s="14" t="s">
        <v>52</v>
      </c>
      <c r="H6" s="14" t="s">
        <v>53</v>
      </c>
      <c r="I6" s="14" t="s">
        <v>54</v>
      </c>
      <c r="J6" s="14" t="s">
        <v>70</v>
      </c>
      <c r="K6" s="14">
        <v>11</v>
      </c>
      <c r="L6" s="14">
        <v>12</v>
      </c>
      <c r="M6" s="14">
        <v>13</v>
      </c>
      <c r="N6" s="14">
        <v>14</v>
      </c>
      <c r="O6" s="14">
        <v>15</v>
      </c>
    </row>
    <row r="7" ht="20.25" customHeight="1" spans="1:15">
      <c r="A7" s="16" t="s">
        <v>71</v>
      </c>
      <c r="B7" s="16" t="s">
        <v>72</v>
      </c>
      <c r="C7" s="17">
        <v>1845136.48</v>
      </c>
      <c r="D7" s="17">
        <v>1506394.48</v>
      </c>
      <c r="E7" s="17">
        <v>1450872.48</v>
      </c>
      <c r="F7" s="17">
        <v>55522</v>
      </c>
      <c r="G7" s="17"/>
      <c r="H7" s="17"/>
      <c r="I7" s="17"/>
      <c r="J7" s="17">
        <v>338742</v>
      </c>
      <c r="K7" s="17"/>
      <c r="L7" s="17"/>
      <c r="M7" s="17"/>
      <c r="N7" s="17"/>
      <c r="O7" s="17">
        <v>338742</v>
      </c>
    </row>
    <row r="8" ht="20.25" customHeight="1" spans="1:15">
      <c r="A8" s="72" t="s">
        <v>73</v>
      </c>
      <c r="B8" s="72" t="s">
        <v>74</v>
      </c>
      <c r="C8" s="17">
        <v>1450872.48</v>
      </c>
      <c r="D8" s="17">
        <v>1450872.48</v>
      </c>
      <c r="E8" s="17">
        <v>1450872.48</v>
      </c>
      <c r="F8" s="17"/>
      <c r="G8" s="17"/>
      <c r="H8" s="17"/>
      <c r="I8" s="17"/>
      <c r="J8" s="17"/>
      <c r="K8" s="17"/>
      <c r="L8" s="17"/>
      <c r="M8" s="17"/>
      <c r="N8" s="17"/>
      <c r="O8" s="17"/>
    </row>
    <row r="9" ht="20.25" customHeight="1" spans="1:15">
      <c r="A9" s="73" t="s">
        <v>75</v>
      </c>
      <c r="B9" s="73" t="s">
        <v>76</v>
      </c>
      <c r="C9" s="17">
        <v>187200</v>
      </c>
      <c r="D9" s="17">
        <v>187200</v>
      </c>
      <c r="E9" s="17">
        <v>187200</v>
      </c>
      <c r="F9" s="17"/>
      <c r="G9" s="17"/>
      <c r="H9" s="17"/>
      <c r="I9" s="17"/>
      <c r="J9" s="17"/>
      <c r="K9" s="17"/>
      <c r="L9" s="17"/>
      <c r="M9" s="17"/>
      <c r="N9" s="17"/>
      <c r="O9" s="17"/>
    </row>
    <row r="10" ht="20.25" customHeight="1" spans="1:15">
      <c r="A10" s="73" t="s">
        <v>77</v>
      </c>
      <c r="B10" s="73" t="s">
        <v>78</v>
      </c>
      <c r="C10" s="17">
        <v>388800</v>
      </c>
      <c r="D10" s="17">
        <v>388800</v>
      </c>
      <c r="E10" s="17">
        <v>388800</v>
      </c>
      <c r="F10" s="17"/>
      <c r="G10" s="17"/>
      <c r="H10" s="17"/>
      <c r="I10" s="17"/>
      <c r="J10" s="17"/>
      <c r="K10" s="17"/>
      <c r="L10" s="17"/>
      <c r="M10" s="17"/>
      <c r="N10" s="17"/>
      <c r="O10" s="17"/>
    </row>
    <row r="11" ht="20.25" customHeight="1" spans="1:15">
      <c r="A11" s="73" t="s">
        <v>79</v>
      </c>
      <c r="B11" s="73" t="s">
        <v>80</v>
      </c>
      <c r="C11" s="17">
        <v>874872.48</v>
      </c>
      <c r="D11" s="17">
        <v>874872.48</v>
      </c>
      <c r="E11" s="17">
        <v>874872.48</v>
      </c>
      <c r="F11" s="17"/>
      <c r="G11" s="17"/>
      <c r="H11" s="17"/>
      <c r="I11" s="17"/>
      <c r="J11" s="17"/>
      <c r="K11" s="17"/>
      <c r="L11" s="17"/>
      <c r="M11" s="17"/>
      <c r="N11" s="17"/>
      <c r="O11" s="17"/>
    </row>
    <row r="12" ht="20.25" customHeight="1" spans="1:15">
      <c r="A12" s="72" t="s">
        <v>81</v>
      </c>
      <c r="B12" s="72" t="s">
        <v>82</v>
      </c>
      <c r="C12" s="17">
        <v>338742</v>
      </c>
      <c r="D12" s="17"/>
      <c r="E12" s="17"/>
      <c r="F12" s="17"/>
      <c r="G12" s="17"/>
      <c r="H12" s="17"/>
      <c r="I12" s="17"/>
      <c r="J12" s="17">
        <v>338742</v>
      </c>
      <c r="K12" s="17"/>
      <c r="L12" s="17"/>
      <c r="M12" s="17"/>
      <c r="N12" s="17"/>
      <c r="O12" s="17">
        <v>338742</v>
      </c>
    </row>
    <row r="13" ht="20.25" customHeight="1" spans="1:15">
      <c r="A13" s="73" t="s">
        <v>83</v>
      </c>
      <c r="B13" s="73" t="s">
        <v>84</v>
      </c>
      <c r="C13" s="17">
        <v>338742</v>
      </c>
      <c r="D13" s="17"/>
      <c r="E13" s="17"/>
      <c r="F13" s="17"/>
      <c r="G13" s="17"/>
      <c r="H13" s="17"/>
      <c r="I13" s="17"/>
      <c r="J13" s="17">
        <v>338742</v>
      </c>
      <c r="K13" s="17"/>
      <c r="L13" s="17"/>
      <c r="M13" s="17"/>
      <c r="N13" s="17"/>
      <c r="O13" s="17">
        <v>338742</v>
      </c>
    </row>
    <row r="14" ht="20.25" customHeight="1" spans="1:15">
      <c r="A14" s="72" t="s">
        <v>85</v>
      </c>
      <c r="B14" s="72" t="s">
        <v>86</v>
      </c>
      <c r="C14" s="17">
        <v>55522</v>
      </c>
      <c r="D14" s="17">
        <v>55522</v>
      </c>
      <c r="E14" s="17"/>
      <c r="F14" s="17">
        <v>55522</v>
      </c>
      <c r="G14" s="17"/>
      <c r="H14" s="17"/>
      <c r="I14" s="17"/>
      <c r="J14" s="17"/>
      <c r="K14" s="17"/>
      <c r="L14" s="17"/>
      <c r="M14" s="17"/>
      <c r="N14" s="17"/>
      <c r="O14" s="17"/>
    </row>
    <row r="15" ht="20.25" customHeight="1" spans="1:15">
      <c r="A15" s="73" t="s">
        <v>87</v>
      </c>
      <c r="B15" s="73" t="s">
        <v>88</v>
      </c>
      <c r="C15" s="17">
        <v>55522</v>
      </c>
      <c r="D15" s="17">
        <v>55522</v>
      </c>
      <c r="E15" s="17"/>
      <c r="F15" s="17">
        <v>55522</v>
      </c>
      <c r="G15" s="17"/>
      <c r="H15" s="17"/>
      <c r="I15" s="17"/>
      <c r="J15" s="17"/>
      <c r="K15" s="17"/>
      <c r="L15" s="17"/>
      <c r="M15" s="17"/>
      <c r="N15" s="17"/>
      <c r="O15" s="17"/>
    </row>
    <row r="16" ht="20.25" customHeight="1" spans="1:15">
      <c r="A16" s="16" t="s">
        <v>89</v>
      </c>
      <c r="B16" s="16" t="s">
        <v>90</v>
      </c>
      <c r="C16" s="17">
        <v>844676.1</v>
      </c>
      <c r="D16" s="17">
        <v>844676.1</v>
      </c>
      <c r="E16" s="17">
        <v>844676.1</v>
      </c>
      <c r="F16" s="17"/>
      <c r="G16" s="17"/>
      <c r="H16" s="17"/>
      <c r="I16" s="17"/>
      <c r="J16" s="17"/>
      <c r="K16" s="17"/>
      <c r="L16" s="17"/>
      <c r="M16" s="17"/>
      <c r="N16" s="17"/>
      <c r="O16" s="17"/>
    </row>
    <row r="17" ht="20.25" customHeight="1" spans="1:15">
      <c r="A17" s="72" t="s">
        <v>91</v>
      </c>
      <c r="B17" s="72" t="s">
        <v>92</v>
      </c>
      <c r="C17" s="17">
        <v>844676.1</v>
      </c>
      <c r="D17" s="17">
        <v>844676.1</v>
      </c>
      <c r="E17" s="17">
        <v>844676.1</v>
      </c>
      <c r="F17" s="17"/>
      <c r="G17" s="17"/>
      <c r="H17" s="17"/>
      <c r="I17" s="17"/>
      <c r="J17" s="17"/>
      <c r="K17" s="17"/>
      <c r="L17" s="17"/>
      <c r="M17" s="17"/>
      <c r="N17" s="17"/>
      <c r="O17" s="17"/>
    </row>
    <row r="18" ht="20.25" customHeight="1" spans="1:15">
      <c r="A18" s="73" t="s">
        <v>93</v>
      </c>
      <c r="B18" s="73" t="s">
        <v>94</v>
      </c>
      <c r="C18" s="17">
        <v>453840.1</v>
      </c>
      <c r="D18" s="17">
        <v>453840.1</v>
      </c>
      <c r="E18" s="17">
        <v>453840.1</v>
      </c>
      <c r="F18" s="17"/>
      <c r="G18" s="17"/>
      <c r="H18" s="17"/>
      <c r="I18" s="17"/>
      <c r="J18" s="17"/>
      <c r="K18" s="17"/>
      <c r="L18" s="17"/>
      <c r="M18" s="17"/>
      <c r="N18" s="17"/>
      <c r="O18" s="17"/>
    </row>
    <row r="19" ht="20.25" customHeight="1" spans="1:15">
      <c r="A19" s="73" t="s">
        <v>95</v>
      </c>
      <c r="B19" s="73" t="s">
        <v>96</v>
      </c>
      <c r="C19" s="17">
        <v>338093.98</v>
      </c>
      <c r="D19" s="17">
        <v>338093.98</v>
      </c>
      <c r="E19" s="17">
        <v>338093.98</v>
      </c>
      <c r="F19" s="17"/>
      <c r="G19" s="17"/>
      <c r="H19" s="17"/>
      <c r="I19" s="17"/>
      <c r="J19" s="17"/>
      <c r="K19" s="17"/>
      <c r="L19" s="17"/>
      <c r="M19" s="17"/>
      <c r="N19" s="17"/>
      <c r="O19" s="17"/>
    </row>
    <row r="20" ht="20.25" customHeight="1" spans="1:15">
      <c r="A20" s="73" t="s">
        <v>97</v>
      </c>
      <c r="B20" s="73" t="s">
        <v>98</v>
      </c>
      <c r="C20" s="17">
        <v>52742.02</v>
      </c>
      <c r="D20" s="17">
        <v>52742.02</v>
      </c>
      <c r="E20" s="17">
        <v>52742.02</v>
      </c>
      <c r="F20" s="17"/>
      <c r="G20" s="17"/>
      <c r="H20" s="17"/>
      <c r="I20" s="17"/>
      <c r="J20" s="17"/>
      <c r="K20" s="17"/>
      <c r="L20" s="17"/>
      <c r="M20" s="17"/>
      <c r="N20" s="17"/>
      <c r="O20" s="17"/>
    </row>
    <row r="21" ht="20.25" customHeight="1" spans="1:15">
      <c r="A21" s="16" t="s">
        <v>99</v>
      </c>
      <c r="B21" s="16" t="s">
        <v>100</v>
      </c>
      <c r="C21" s="17">
        <v>8782945.28</v>
      </c>
      <c r="D21" s="17">
        <v>8782945.28</v>
      </c>
      <c r="E21" s="17">
        <v>6750405.28</v>
      </c>
      <c r="F21" s="17">
        <v>2032540</v>
      </c>
      <c r="G21" s="17"/>
      <c r="H21" s="17"/>
      <c r="I21" s="17"/>
      <c r="J21" s="17"/>
      <c r="K21" s="17"/>
      <c r="L21" s="17"/>
      <c r="M21" s="17"/>
      <c r="N21" s="17"/>
      <c r="O21" s="17"/>
    </row>
    <row r="22" ht="20.25" customHeight="1" spans="1:15">
      <c r="A22" s="72" t="s">
        <v>101</v>
      </c>
      <c r="B22" s="72" t="s">
        <v>102</v>
      </c>
      <c r="C22" s="17">
        <v>8740445.28</v>
      </c>
      <c r="D22" s="17">
        <v>8740445.28</v>
      </c>
      <c r="E22" s="17">
        <v>6750405.28</v>
      </c>
      <c r="F22" s="17">
        <v>1990040</v>
      </c>
      <c r="G22" s="17"/>
      <c r="H22" s="17"/>
      <c r="I22" s="17"/>
      <c r="J22" s="17"/>
      <c r="K22" s="17"/>
      <c r="L22" s="17"/>
      <c r="M22" s="17"/>
      <c r="N22" s="17"/>
      <c r="O22" s="17"/>
    </row>
    <row r="23" ht="20.25" customHeight="1" spans="1:15">
      <c r="A23" s="73" t="s">
        <v>103</v>
      </c>
      <c r="B23" s="73" t="s">
        <v>104</v>
      </c>
      <c r="C23" s="17">
        <v>6750405.28</v>
      </c>
      <c r="D23" s="17">
        <v>6750405.28</v>
      </c>
      <c r="E23" s="17">
        <v>6750405.28</v>
      </c>
      <c r="F23" s="17"/>
      <c r="G23" s="17"/>
      <c r="H23" s="17"/>
      <c r="I23" s="17"/>
      <c r="J23" s="17"/>
      <c r="K23" s="17"/>
      <c r="L23" s="17"/>
      <c r="M23" s="17"/>
      <c r="N23" s="17"/>
      <c r="O23" s="17"/>
    </row>
    <row r="24" ht="20.25" customHeight="1" spans="1:15">
      <c r="A24" s="73" t="s">
        <v>105</v>
      </c>
      <c r="B24" s="73" t="s">
        <v>106</v>
      </c>
      <c r="C24" s="17">
        <v>1990040</v>
      </c>
      <c r="D24" s="17">
        <v>1990040</v>
      </c>
      <c r="E24" s="17"/>
      <c r="F24" s="17">
        <v>1990040</v>
      </c>
      <c r="G24" s="17"/>
      <c r="H24" s="17"/>
      <c r="I24" s="17"/>
      <c r="J24" s="17"/>
      <c r="K24" s="17"/>
      <c r="L24" s="17"/>
      <c r="M24" s="17"/>
      <c r="N24" s="17"/>
      <c r="O24" s="17"/>
    </row>
    <row r="25" ht="20.25" customHeight="1" spans="1:15">
      <c r="A25" s="72" t="s">
        <v>107</v>
      </c>
      <c r="B25" s="72" t="s">
        <v>108</v>
      </c>
      <c r="C25" s="17">
        <v>42500</v>
      </c>
      <c r="D25" s="17">
        <v>42500</v>
      </c>
      <c r="E25" s="17"/>
      <c r="F25" s="17">
        <v>42500</v>
      </c>
      <c r="G25" s="17"/>
      <c r="H25" s="17"/>
      <c r="I25" s="17"/>
      <c r="J25" s="17"/>
      <c r="K25" s="17"/>
      <c r="L25" s="17"/>
      <c r="M25" s="17"/>
      <c r="N25" s="17"/>
      <c r="O25" s="17"/>
    </row>
    <row r="26" ht="20.25" customHeight="1" spans="1:15">
      <c r="A26" s="73" t="s">
        <v>109</v>
      </c>
      <c r="B26" s="73" t="s">
        <v>110</v>
      </c>
      <c r="C26" s="17">
        <v>42500</v>
      </c>
      <c r="D26" s="17">
        <v>42500</v>
      </c>
      <c r="E26" s="17"/>
      <c r="F26" s="17">
        <v>42500</v>
      </c>
      <c r="G26" s="17"/>
      <c r="H26" s="17"/>
      <c r="I26" s="17"/>
      <c r="J26" s="17"/>
      <c r="K26" s="17"/>
      <c r="L26" s="17"/>
      <c r="M26" s="17"/>
      <c r="N26" s="17"/>
      <c r="O26" s="17"/>
    </row>
    <row r="27" ht="20.25" customHeight="1" spans="1:15">
      <c r="A27" s="16" t="s">
        <v>111</v>
      </c>
      <c r="B27" s="16" t="s">
        <v>112</v>
      </c>
      <c r="C27" s="17">
        <v>704592</v>
      </c>
      <c r="D27" s="17">
        <v>704592</v>
      </c>
      <c r="E27" s="17">
        <v>704592</v>
      </c>
      <c r="F27" s="17"/>
      <c r="G27" s="17"/>
      <c r="H27" s="17"/>
      <c r="I27" s="17"/>
      <c r="J27" s="17"/>
      <c r="K27" s="17"/>
      <c r="L27" s="17"/>
      <c r="M27" s="17"/>
      <c r="N27" s="17"/>
      <c r="O27" s="17"/>
    </row>
    <row r="28" ht="20.25" customHeight="1" spans="1:15">
      <c r="A28" s="72" t="s">
        <v>113</v>
      </c>
      <c r="B28" s="72" t="s">
        <v>114</v>
      </c>
      <c r="C28" s="17">
        <v>704592</v>
      </c>
      <c r="D28" s="17">
        <v>704592</v>
      </c>
      <c r="E28" s="17">
        <v>704592</v>
      </c>
      <c r="F28" s="17"/>
      <c r="G28" s="17"/>
      <c r="H28" s="17"/>
      <c r="I28" s="17"/>
      <c r="J28" s="17"/>
      <c r="K28" s="17"/>
      <c r="L28" s="17"/>
      <c r="M28" s="17"/>
      <c r="N28" s="17"/>
      <c r="O28" s="17"/>
    </row>
    <row r="29" ht="20.25" customHeight="1" spans="1:15">
      <c r="A29" s="73" t="s">
        <v>115</v>
      </c>
      <c r="B29" s="73" t="s">
        <v>116</v>
      </c>
      <c r="C29" s="17">
        <v>704592</v>
      </c>
      <c r="D29" s="17">
        <v>704592</v>
      </c>
      <c r="E29" s="17">
        <v>704592</v>
      </c>
      <c r="F29" s="17"/>
      <c r="G29" s="17"/>
      <c r="H29" s="17"/>
      <c r="I29" s="17"/>
      <c r="J29" s="17"/>
      <c r="K29" s="17"/>
      <c r="L29" s="17"/>
      <c r="M29" s="17"/>
      <c r="N29" s="17"/>
      <c r="O29" s="17"/>
    </row>
    <row r="30" ht="20.25" customHeight="1" spans="1:15">
      <c r="A30" s="55" t="s">
        <v>117</v>
      </c>
      <c r="B30" s="55"/>
      <c r="C30" s="17">
        <v>12177349.86</v>
      </c>
      <c r="D30" s="17">
        <v>11838607.86</v>
      </c>
      <c r="E30" s="17">
        <v>9750545.86</v>
      </c>
      <c r="F30" s="17">
        <v>2088062</v>
      </c>
      <c r="G30" s="17"/>
      <c r="H30" s="17"/>
      <c r="I30" s="17"/>
      <c r="J30" s="17">
        <v>338742</v>
      </c>
      <c r="K30" s="17"/>
      <c r="L30" s="17"/>
      <c r="M30" s="17"/>
      <c r="N30" s="17"/>
      <c r="O30" s="17">
        <v>338742</v>
      </c>
    </row>
  </sheetData>
  <mergeCells count="11">
    <mergeCell ref="A2:O2"/>
    <mergeCell ref="A3:I3"/>
    <mergeCell ref="D4:F4"/>
    <mergeCell ref="J4:O4"/>
    <mergeCell ref="A30:B3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118</v>
      </c>
    </row>
    <row r="2" ht="45" customHeight="1" spans="1:4">
      <c r="A2" s="3" t="s">
        <v>119</v>
      </c>
      <c r="B2" s="3"/>
      <c r="C2" s="3"/>
      <c r="D2" s="3"/>
    </row>
    <row r="3" ht="18.75" customHeight="1" spans="1:4">
      <c r="A3" s="4" t="str">
        <f>"单位名称："&amp;"华宁县林业和草原局"</f>
        <v>单位名称：华宁县林业和草原局</v>
      </c>
      <c r="B3" s="4"/>
      <c r="C3" s="74"/>
      <c r="D3" s="5" t="s">
        <v>2</v>
      </c>
    </row>
    <row r="4" ht="22.5" customHeight="1" spans="1:4">
      <c r="A4" s="7" t="s">
        <v>3</v>
      </c>
      <c r="B4" s="7"/>
      <c r="C4" s="7" t="s">
        <v>4</v>
      </c>
      <c r="D4" s="7"/>
    </row>
    <row r="5" ht="18.75" customHeight="1" spans="1:4">
      <c r="A5" s="7" t="s">
        <v>5</v>
      </c>
      <c r="B5" s="7" t="s">
        <v>6</v>
      </c>
      <c r="C5" s="7" t="s">
        <v>120</v>
      </c>
      <c r="D5" s="7" t="s">
        <v>6</v>
      </c>
    </row>
    <row r="6" ht="18.75" customHeight="1" spans="1:4">
      <c r="A6" s="7"/>
      <c r="B6" s="7"/>
      <c r="C6" s="7"/>
      <c r="D6" s="7"/>
    </row>
    <row r="7" ht="22.5" customHeight="1" spans="1:4">
      <c r="A7" s="15" t="s">
        <v>121</v>
      </c>
      <c r="B7" s="17">
        <v>11838607.86</v>
      </c>
      <c r="C7" s="15" t="s">
        <v>122</v>
      </c>
      <c r="D7" s="17">
        <v>11838607.86</v>
      </c>
    </row>
    <row r="8" ht="22.5" customHeight="1" spans="1:4">
      <c r="A8" s="15" t="s">
        <v>123</v>
      </c>
      <c r="B8" s="17">
        <v>11838607.86</v>
      </c>
      <c r="C8" s="15" t="str">
        <f>"（"&amp;"一"&amp;"）"&amp;"社会保障和就业支出"</f>
        <v>（一）社会保障和就业支出</v>
      </c>
      <c r="D8" s="17">
        <v>1506394.48</v>
      </c>
    </row>
    <row r="9" ht="22.5" customHeight="1" spans="1:4">
      <c r="A9" s="15" t="s">
        <v>124</v>
      </c>
      <c r="B9" s="17"/>
      <c r="C9" s="15" t="str">
        <f>"（"&amp;"二"&amp;"）"&amp;"卫生健康支出"</f>
        <v>（二）卫生健康支出</v>
      </c>
      <c r="D9" s="17">
        <v>844676.1</v>
      </c>
    </row>
    <row r="10" ht="22.5" customHeight="1" spans="1:4">
      <c r="A10" s="15" t="s">
        <v>125</v>
      </c>
      <c r="B10" s="17"/>
      <c r="C10" s="15" t="str">
        <f>"（"&amp;"三"&amp;"）"&amp;"农林水支出"</f>
        <v>（三）农林水支出</v>
      </c>
      <c r="D10" s="17">
        <v>8782945.28</v>
      </c>
    </row>
    <row r="11" ht="22.5" customHeight="1" spans="1:4">
      <c r="A11" s="15" t="s">
        <v>126</v>
      </c>
      <c r="B11" s="17"/>
      <c r="C11" s="15" t="str">
        <f>"（"&amp;"四"&amp;"）"&amp;"住房保障支出"</f>
        <v>（四）住房保障支出</v>
      </c>
      <c r="D11" s="17">
        <v>704592</v>
      </c>
    </row>
    <row r="12" ht="22.5" customHeight="1" spans="1:4">
      <c r="A12" s="15" t="s">
        <v>123</v>
      </c>
      <c r="B12" s="17"/>
      <c r="C12" s="15"/>
      <c r="D12" s="17"/>
    </row>
    <row r="13" ht="22.5" customHeight="1" spans="1:4">
      <c r="A13" s="15" t="s">
        <v>124</v>
      </c>
      <c r="B13" s="17"/>
      <c r="C13" s="15"/>
      <c r="D13" s="17"/>
    </row>
    <row r="14" ht="22.5" customHeight="1" spans="1:4">
      <c r="A14" s="15" t="s">
        <v>125</v>
      </c>
      <c r="B14" s="17"/>
      <c r="C14" s="15"/>
      <c r="D14" s="17"/>
    </row>
    <row r="15" ht="22.5" customHeight="1" spans="1:4">
      <c r="A15" s="75"/>
      <c r="B15" s="17"/>
      <c r="C15" s="15" t="s">
        <v>127</v>
      </c>
      <c r="D15" s="17"/>
    </row>
    <row r="16" ht="22.5" customHeight="1" spans="1:4">
      <c r="A16" s="76" t="s">
        <v>128</v>
      </c>
      <c r="B16" s="77">
        <v>11838607.86</v>
      </c>
      <c r="C16" s="78" t="s">
        <v>129</v>
      </c>
      <c r="D16" s="77">
        <v>11838607.86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topLeftCell="A10" workbookViewId="0">
      <selection activeCell="C25" sqref="C25"/>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50" t="s">
        <v>130</v>
      </c>
    </row>
    <row r="2" ht="37.5" customHeight="1" spans="1:7">
      <c r="A2" s="3" t="s">
        <v>131</v>
      </c>
      <c r="B2" s="3"/>
      <c r="C2" s="3"/>
      <c r="D2" s="3"/>
      <c r="E2" s="3"/>
      <c r="F2" s="3"/>
      <c r="G2" s="3"/>
    </row>
    <row r="3" ht="18.75" customHeight="1" spans="1:7">
      <c r="A3" s="51" t="str">
        <f>"单位名称："&amp;"华宁县林业和草原局"</f>
        <v>单位名称：华宁县林业和草原局</v>
      </c>
      <c r="B3" s="51"/>
      <c r="C3" s="51"/>
      <c r="D3" s="52"/>
      <c r="E3" s="52"/>
      <c r="F3" s="52"/>
      <c r="G3" s="53" t="s">
        <v>29</v>
      </c>
    </row>
    <row r="4" ht="18.75" customHeight="1" spans="1:7">
      <c r="A4" s="13" t="s">
        <v>132</v>
      </c>
      <c r="B4" s="13" t="s">
        <v>60</v>
      </c>
      <c r="C4" s="54" t="s">
        <v>32</v>
      </c>
      <c r="D4" s="54" t="s">
        <v>63</v>
      </c>
      <c r="E4" s="54"/>
      <c r="F4" s="54"/>
      <c r="G4" s="13" t="s">
        <v>64</v>
      </c>
    </row>
    <row r="5" ht="18.75" customHeight="1" spans="1:7">
      <c r="A5" s="13" t="s">
        <v>59</v>
      </c>
      <c r="B5" s="13" t="s">
        <v>60</v>
      </c>
      <c r="C5" s="54"/>
      <c r="D5" s="54" t="s">
        <v>34</v>
      </c>
      <c r="E5" s="54" t="s">
        <v>133</v>
      </c>
      <c r="F5" s="54" t="s">
        <v>134</v>
      </c>
      <c r="G5" s="13"/>
    </row>
    <row r="6" ht="18.75" customHeight="1" spans="1:7">
      <c r="A6" s="14" t="s">
        <v>46</v>
      </c>
      <c r="B6" s="14" t="s">
        <v>47</v>
      </c>
      <c r="C6" s="14" t="s">
        <v>48</v>
      </c>
      <c r="D6" s="14" t="s">
        <v>49</v>
      </c>
      <c r="E6" s="14" t="s">
        <v>50</v>
      </c>
      <c r="F6" s="14" t="s">
        <v>51</v>
      </c>
      <c r="G6" s="14" t="s">
        <v>52</v>
      </c>
    </row>
    <row r="7" ht="20.25" customHeight="1" spans="1:7">
      <c r="A7" s="16" t="s">
        <v>71</v>
      </c>
      <c r="B7" s="16" t="s">
        <v>72</v>
      </c>
      <c r="C7" s="17">
        <v>1506394.48</v>
      </c>
      <c r="D7" s="17">
        <v>1450872.48</v>
      </c>
      <c r="E7" s="17">
        <v>1450872.48</v>
      </c>
      <c r="F7" s="17"/>
      <c r="G7" s="17">
        <v>55522</v>
      </c>
    </row>
    <row r="8" ht="20.25" customHeight="1" spans="1:7">
      <c r="A8" s="72" t="s">
        <v>73</v>
      </c>
      <c r="B8" s="72" t="s">
        <v>74</v>
      </c>
      <c r="C8" s="17">
        <v>1450872.48</v>
      </c>
      <c r="D8" s="17">
        <v>1450872.48</v>
      </c>
      <c r="E8" s="17">
        <v>1450872.48</v>
      </c>
      <c r="F8" s="17"/>
      <c r="G8" s="17"/>
    </row>
    <row r="9" ht="20.25" customHeight="1" spans="1:7">
      <c r="A9" s="73" t="s">
        <v>75</v>
      </c>
      <c r="B9" s="73" t="s">
        <v>76</v>
      </c>
      <c r="C9" s="17">
        <v>187200</v>
      </c>
      <c r="D9" s="17">
        <v>187200</v>
      </c>
      <c r="E9" s="17">
        <v>187200</v>
      </c>
      <c r="F9" s="17"/>
      <c r="G9" s="17"/>
    </row>
    <row r="10" ht="20.25" customHeight="1" spans="1:7">
      <c r="A10" s="73" t="s">
        <v>77</v>
      </c>
      <c r="B10" s="73" t="s">
        <v>78</v>
      </c>
      <c r="C10" s="17">
        <v>388800</v>
      </c>
      <c r="D10" s="17">
        <v>388800</v>
      </c>
      <c r="E10" s="17">
        <v>388800</v>
      </c>
      <c r="F10" s="17"/>
      <c r="G10" s="17"/>
    </row>
    <row r="11" ht="20.25" customHeight="1" spans="1:7">
      <c r="A11" s="73" t="s">
        <v>79</v>
      </c>
      <c r="B11" s="73" t="s">
        <v>80</v>
      </c>
      <c r="C11" s="17">
        <v>874872.48</v>
      </c>
      <c r="D11" s="17">
        <v>874872.48</v>
      </c>
      <c r="E11" s="17">
        <v>874872.48</v>
      </c>
      <c r="F11" s="17"/>
      <c r="G11" s="17"/>
    </row>
    <row r="12" ht="20.25" customHeight="1" spans="1:7">
      <c r="A12" s="72" t="s">
        <v>85</v>
      </c>
      <c r="B12" s="72" t="s">
        <v>86</v>
      </c>
      <c r="C12" s="17">
        <v>55522</v>
      </c>
      <c r="D12" s="17"/>
      <c r="E12" s="17"/>
      <c r="F12" s="17"/>
      <c r="G12" s="17">
        <v>55522</v>
      </c>
    </row>
    <row r="13" ht="20.25" customHeight="1" spans="1:7">
      <c r="A13" s="73" t="s">
        <v>87</v>
      </c>
      <c r="B13" s="73" t="s">
        <v>88</v>
      </c>
      <c r="C13" s="17">
        <v>55522</v>
      </c>
      <c r="D13" s="17"/>
      <c r="E13" s="17"/>
      <c r="F13" s="17"/>
      <c r="G13" s="17">
        <v>55522</v>
      </c>
    </row>
    <row r="14" ht="20.25" customHeight="1" spans="1:7">
      <c r="A14" s="16" t="s">
        <v>89</v>
      </c>
      <c r="B14" s="16" t="s">
        <v>90</v>
      </c>
      <c r="C14" s="17">
        <v>844676.1</v>
      </c>
      <c r="D14" s="17">
        <v>844676.1</v>
      </c>
      <c r="E14" s="17">
        <v>844676.1</v>
      </c>
      <c r="F14" s="17"/>
      <c r="G14" s="17"/>
    </row>
    <row r="15" ht="20.25" customHeight="1" spans="1:7">
      <c r="A15" s="72" t="s">
        <v>91</v>
      </c>
      <c r="B15" s="72" t="s">
        <v>92</v>
      </c>
      <c r="C15" s="17">
        <v>844676.1</v>
      </c>
      <c r="D15" s="17">
        <v>844676.1</v>
      </c>
      <c r="E15" s="17">
        <v>844676.1</v>
      </c>
      <c r="F15" s="17"/>
      <c r="G15" s="17"/>
    </row>
    <row r="16" ht="20.25" customHeight="1" spans="1:7">
      <c r="A16" s="73" t="s">
        <v>93</v>
      </c>
      <c r="B16" s="73" t="s">
        <v>94</v>
      </c>
      <c r="C16" s="17">
        <v>453840.1</v>
      </c>
      <c r="D16" s="17">
        <v>453840.1</v>
      </c>
      <c r="E16" s="17">
        <v>453840.1</v>
      </c>
      <c r="F16" s="17"/>
      <c r="G16" s="17"/>
    </row>
    <row r="17" ht="20.25" customHeight="1" spans="1:7">
      <c r="A17" s="73" t="s">
        <v>95</v>
      </c>
      <c r="B17" s="73" t="s">
        <v>96</v>
      </c>
      <c r="C17" s="17">
        <v>338093.98</v>
      </c>
      <c r="D17" s="17">
        <v>338093.98</v>
      </c>
      <c r="E17" s="17">
        <v>338093.98</v>
      </c>
      <c r="F17" s="17"/>
      <c r="G17" s="17"/>
    </row>
    <row r="18" ht="20.25" customHeight="1" spans="1:7">
      <c r="A18" s="73" t="s">
        <v>97</v>
      </c>
      <c r="B18" s="73" t="s">
        <v>98</v>
      </c>
      <c r="C18" s="17">
        <v>52742.02</v>
      </c>
      <c r="D18" s="17">
        <v>52742.02</v>
      </c>
      <c r="E18" s="17">
        <v>52742.02</v>
      </c>
      <c r="F18" s="17"/>
      <c r="G18" s="17"/>
    </row>
    <row r="19" ht="20.25" customHeight="1" spans="1:7">
      <c r="A19" s="16" t="s">
        <v>99</v>
      </c>
      <c r="B19" s="16" t="s">
        <v>100</v>
      </c>
      <c r="C19" s="17">
        <v>8782945.28</v>
      </c>
      <c r="D19" s="17">
        <v>6750405.28</v>
      </c>
      <c r="E19" s="17">
        <v>6199605.28</v>
      </c>
      <c r="F19" s="17">
        <v>550800</v>
      </c>
      <c r="G19" s="17">
        <v>2032540</v>
      </c>
    </row>
    <row r="20" ht="20.25" customHeight="1" spans="1:7">
      <c r="A20" s="72" t="s">
        <v>101</v>
      </c>
      <c r="B20" s="72" t="s">
        <v>102</v>
      </c>
      <c r="C20" s="17">
        <v>8740445.28</v>
      </c>
      <c r="D20" s="17">
        <v>6750405.28</v>
      </c>
      <c r="E20" s="17">
        <v>6199605.28</v>
      </c>
      <c r="F20" s="17">
        <v>550800</v>
      </c>
      <c r="G20" s="17">
        <v>1990040</v>
      </c>
    </row>
    <row r="21" ht="20.25" customHeight="1" spans="1:7">
      <c r="A21" s="73" t="s">
        <v>103</v>
      </c>
      <c r="B21" s="73" t="s">
        <v>104</v>
      </c>
      <c r="C21" s="17">
        <v>6750405.28</v>
      </c>
      <c r="D21" s="17">
        <v>6750405.28</v>
      </c>
      <c r="E21" s="17">
        <v>6199605.28</v>
      </c>
      <c r="F21" s="17">
        <v>550800</v>
      </c>
      <c r="G21" s="17"/>
    </row>
    <row r="22" ht="20.25" customHeight="1" spans="1:7">
      <c r="A22" s="73" t="s">
        <v>105</v>
      </c>
      <c r="B22" s="73" t="s">
        <v>106</v>
      </c>
      <c r="C22" s="17">
        <v>1990040</v>
      </c>
      <c r="D22" s="17"/>
      <c r="E22" s="17"/>
      <c r="F22" s="17"/>
      <c r="G22" s="17">
        <v>1990040</v>
      </c>
    </row>
    <row r="23" ht="20.25" customHeight="1" spans="1:7">
      <c r="A23" s="72" t="s">
        <v>107</v>
      </c>
      <c r="B23" s="72" t="s">
        <v>108</v>
      </c>
      <c r="C23" s="17">
        <v>42500</v>
      </c>
      <c r="D23" s="17"/>
      <c r="E23" s="17"/>
      <c r="F23" s="17"/>
      <c r="G23" s="17">
        <v>42500</v>
      </c>
    </row>
    <row r="24" ht="20.25" customHeight="1" spans="1:7">
      <c r="A24" s="73" t="s">
        <v>109</v>
      </c>
      <c r="B24" s="73" t="s">
        <v>110</v>
      </c>
      <c r="C24" s="17">
        <v>42500</v>
      </c>
      <c r="D24" s="17"/>
      <c r="E24" s="17"/>
      <c r="F24" s="17"/>
      <c r="G24" s="17">
        <v>42500</v>
      </c>
    </row>
    <row r="25" ht="20.25" customHeight="1" spans="1:7">
      <c r="A25" s="16" t="s">
        <v>111</v>
      </c>
      <c r="B25" s="16" t="s">
        <v>112</v>
      </c>
      <c r="C25" s="17">
        <v>704592</v>
      </c>
      <c r="D25" s="17">
        <v>704592</v>
      </c>
      <c r="E25" s="17">
        <v>704592</v>
      </c>
      <c r="F25" s="17"/>
      <c r="G25" s="17"/>
    </row>
    <row r="26" ht="20.25" customHeight="1" spans="1:7">
      <c r="A26" s="72" t="s">
        <v>113</v>
      </c>
      <c r="B26" s="72" t="s">
        <v>114</v>
      </c>
      <c r="C26" s="17">
        <v>704592</v>
      </c>
      <c r="D26" s="17">
        <v>704592</v>
      </c>
      <c r="E26" s="17">
        <v>704592</v>
      </c>
      <c r="F26" s="17"/>
      <c r="G26" s="17"/>
    </row>
    <row r="27" ht="20.25" customHeight="1" spans="1:7">
      <c r="A27" s="73" t="s">
        <v>115</v>
      </c>
      <c r="B27" s="73" t="s">
        <v>116</v>
      </c>
      <c r="C27" s="17">
        <v>704592</v>
      </c>
      <c r="D27" s="17">
        <v>704592</v>
      </c>
      <c r="E27" s="17">
        <v>704592</v>
      </c>
      <c r="F27" s="17"/>
      <c r="G27" s="17"/>
    </row>
    <row r="28" ht="20.25" customHeight="1" spans="1:7">
      <c r="A28" s="55" t="s">
        <v>117</v>
      </c>
      <c r="B28" s="55"/>
      <c r="C28" s="56">
        <v>11838607.86</v>
      </c>
      <c r="D28" s="56">
        <v>9750545.86</v>
      </c>
      <c r="E28" s="56">
        <v>9199745.86</v>
      </c>
      <c r="F28" s="56">
        <v>550800</v>
      </c>
      <c r="G28" s="56">
        <v>2088062</v>
      </c>
    </row>
  </sheetData>
  <mergeCells count="7">
    <mergeCell ref="A2:G2"/>
    <mergeCell ref="A3:C3"/>
    <mergeCell ref="A4:B4"/>
    <mergeCell ref="D4:F4"/>
    <mergeCell ref="A28:B2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8.85" defaultRowHeight="15" customHeight="1" outlineLevelRow="6" outlineLevelCol="5"/>
  <cols>
    <col min="1" max="6" width="28.575" customWidth="1"/>
  </cols>
  <sheetData>
    <row r="1" ht="18.75" customHeight="1" spans="1:6">
      <c r="A1" s="65"/>
      <c r="B1" s="65"/>
      <c r="C1" s="66"/>
      <c r="D1" s="1"/>
      <c r="E1" s="1"/>
      <c r="F1" s="67" t="s">
        <v>135</v>
      </c>
    </row>
    <row r="2" ht="41.25" customHeight="1" spans="1:6">
      <c r="A2" s="68" t="s">
        <v>136</v>
      </c>
      <c r="B2" s="68"/>
      <c r="C2" s="68"/>
      <c r="D2" s="68"/>
      <c r="E2" s="68"/>
      <c r="F2" s="68"/>
    </row>
    <row r="3" ht="18.75" customHeight="1" spans="1:6">
      <c r="A3" s="4" t="str">
        <f>"单位名称："&amp;"华宁县林业和草原局"</f>
        <v>单位名称：华宁县林业和草原局</v>
      </c>
      <c r="B3" s="4"/>
      <c r="C3" s="4"/>
      <c r="D3" s="69"/>
      <c r="E3" s="1"/>
      <c r="F3" s="67" t="s">
        <v>29</v>
      </c>
    </row>
    <row r="4" ht="18.75" customHeight="1" spans="1:6">
      <c r="A4" s="13" t="s">
        <v>137</v>
      </c>
      <c r="B4" s="54" t="s">
        <v>138</v>
      </c>
      <c r="C4" s="54" t="s">
        <v>139</v>
      </c>
      <c r="D4" s="54"/>
      <c r="E4" s="54"/>
      <c r="F4" s="54" t="s">
        <v>140</v>
      </c>
    </row>
    <row r="5" ht="18.75" customHeight="1" spans="1:6">
      <c r="A5" s="13"/>
      <c r="B5" s="54"/>
      <c r="C5" s="54" t="s">
        <v>34</v>
      </c>
      <c r="D5" s="54" t="s">
        <v>141</v>
      </c>
      <c r="E5" s="54" t="s">
        <v>142</v>
      </c>
      <c r="F5" s="54"/>
    </row>
    <row r="6" ht="18.75" customHeight="1" spans="1:6">
      <c r="A6" s="70">
        <v>1</v>
      </c>
      <c r="B6" s="71">
        <v>2</v>
      </c>
      <c r="C6" s="70">
        <v>3</v>
      </c>
      <c r="D6" s="70">
        <v>4</v>
      </c>
      <c r="E6" s="70">
        <v>5</v>
      </c>
      <c r="F6" s="70">
        <v>6</v>
      </c>
    </row>
    <row r="7" ht="20.25" customHeight="1" spans="1:6">
      <c r="A7" s="17">
        <v>41400</v>
      </c>
      <c r="B7" s="17"/>
      <c r="C7" s="17">
        <v>12000</v>
      </c>
      <c r="D7" s="17"/>
      <c r="E7" s="17">
        <v>12000</v>
      </c>
      <c r="F7" s="17">
        <v>29400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opLeftCell="C16" workbookViewId="0">
      <selection activeCell="H39" sqref="H39"/>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143</v>
      </c>
    </row>
    <row r="2" ht="45" customHeight="1" spans="1:23">
      <c r="A2" s="3" t="s">
        <v>144</v>
      </c>
      <c r="B2" s="3"/>
      <c r="C2" s="3"/>
      <c r="D2" s="3"/>
      <c r="E2" s="3"/>
      <c r="F2" s="3"/>
      <c r="G2" s="3"/>
      <c r="H2" s="3"/>
      <c r="I2" s="3"/>
      <c r="J2" s="3"/>
      <c r="K2" s="3"/>
      <c r="L2" s="61"/>
      <c r="M2" s="61"/>
      <c r="N2" s="61"/>
      <c r="O2" s="61"/>
      <c r="P2" s="61"/>
      <c r="Q2" s="61"/>
      <c r="R2" s="61"/>
      <c r="S2" s="61"/>
      <c r="T2" s="61"/>
      <c r="U2" s="61"/>
      <c r="V2" s="61"/>
      <c r="W2" s="61"/>
    </row>
    <row r="3" ht="18.75" customHeight="1" spans="1:23">
      <c r="A3" s="4" t="str">
        <f>"单位名称："&amp;"华宁县林业和草原局"</f>
        <v>单位名称：华宁县林业和草原局</v>
      </c>
      <c r="B3" s="4"/>
      <c r="C3" s="4"/>
      <c r="D3" s="4"/>
      <c r="E3" s="4"/>
      <c r="F3" s="4"/>
      <c r="G3" s="4"/>
      <c r="H3" s="62"/>
      <c r="I3" s="62"/>
      <c r="J3" s="62"/>
      <c r="K3" s="62"/>
      <c r="L3" s="5"/>
      <c r="M3" s="5"/>
      <c r="N3" s="5"/>
      <c r="O3" s="5"/>
      <c r="P3" s="5"/>
      <c r="Q3" s="5"/>
      <c r="R3" s="5"/>
      <c r="S3" s="5"/>
      <c r="T3" s="5"/>
      <c r="U3" s="5"/>
      <c r="V3" s="5"/>
      <c r="W3" s="5" t="s">
        <v>29</v>
      </c>
    </row>
    <row r="4" ht="18.75" customHeight="1" spans="1:23">
      <c r="A4" s="63" t="s">
        <v>145</v>
      </c>
      <c r="B4" s="63" t="s">
        <v>146</v>
      </c>
      <c r="C4" s="63" t="s">
        <v>147</v>
      </c>
      <c r="D4" s="63" t="s">
        <v>148</v>
      </c>
      <c r="E4" s="63" t="s">
        <v>149</v>
      </c>
      <c r="F4" s="63" t="s">
        <v>150</v>
      </c>
      <c r="G4" s="63" t="s">
        <v>151</v>
      </c>
      <c r="H4" s="64" t="s">
        <v>32</v>
      </c>
      <c r="I4" s="64" t="s">
        <v>152</v>
      </c>
      <c r="J4" s="63"/>
      <c r="K4" s="63"/>
      <c r="L4" s="63"/>
      <c r="M4" s="63"/>
      <c r="N4" s="63" t="s">
        <v>153</v>
      </c>
      <c r="O4" s="63"/>
      <c r="P4" s="63"/>
      <c r="Q4" s="63" t="s">
        <v>38</v>
      </c>
      <c r="R4" s="63" t="s">
        <v>62</v>
      </c>
      <c r="S4" s="63"/>
      <c r="T4" s="63"/>
      <c r="U4" s="63"/>
      <c r="V4" s="63"/>
      <c r="W4" s="63"/>
    </row>
    <row r="5" ht="18.75" customHeight="1" spans="1:23">
      <c r="A5" s="63"/>
      <c r="B5" s="63"/>
      <c r="C5" s="63"/>
      <c r="D5" s="63"/>
      <c r="E5" s="63"/>
      <c r="F5" s="63"/>
      <c r="G5" s="63"/>
      <c r="H5" s="64" t="s">
        <v>154</v>
      </c>
      <c r="I5" s="64" t="s">
        <v>155</v>
      </c>
      <c r="J5" s="63" t="s">
        <v>36</v>
      </c>
      <c r="K5" s="63" t="s">
        <v>37</v>
      </c>
      <c r="L5" s="63"/>
      <c r="M5" s="63"/>
      <c r="N5" s="63" t="s">
        <v>153</v>
      </c>
      <c r="O5" s="63" t="s">
        <v>36</v>
      </c>
      <c r="P5" s="63" t="s">
        <v>37</v>
      </c>
      <c r="Q5" s="63" t="s">
        <v>38</v>
      </c>
      <c r="R5" s="63" t="s">
        <v>62</v>
      </c>
      <c r="S5" s="63" t="s">
        <v>41</v>
      </c>
      <c r="T5" s="63" t="s">
        <v>42</v>
      </c>
      <c r="U5" s="63" t="s">
        <v>43</v>
      </c>
      <c r="V5" s="63" t="s">
        <v>44</v>
      </c>
      <c r="W5" s="63" t="s">
        <v>45</v>
      </c>
    </row>
    <row r="6" ht="18.75" customHeight="1" spans="1:23">
      <c r="A6" s="63"/>
      <c r="B6" s="63"/>
      <c r="C6" s="63"/>
      <c r="D6" s="63"/>
      <c r="E6" s="63"/>
      <c r="F6" s="63"/>
      <c r="G6" s="63"/>
      <c r="H6" s="64"/>
      <c r="I6" s="64" t="s">
        <v>156</v>
      </c>
      <c r="J6" s="63" t="s">
        <v>157</v>
      </c>
      <c r="K6" s="63" t="s">
        <v>158</v>
      </c>
      <c r="L6" s="63" t="s">
        <v>159</v>
      </c>
      <c r="M6" s="63" t="s">
        <v>160</v>
      </c>
      <c r="N6" s="63" t="s">
        <v>35</v>
      </c>
      <c r="O6" s="63" t="s">
        <v>36</v>
      </c>
      <c r="P6" s="63" t="s">
        <v>37</v>
      </c>
      <c r="Q6" s="63"/>
      <c r="R6" s="63" t="s">
        <v>34</v>
      </c>
      <c r="S6" s="63" t="s">
        <v>41</v>
      </c>
      <c r="T6" s="63" t="s">
        <v>42</v>
      </c>
      <c r="U6" s="63" t="s">
        <v>43</v>
      </c>
      <c r="V6" s="63" t="s">
        <v>44</v>
      </c>
      <c r="W6" s="63" t="s">
        <v>45</v>
      </c>
    </row>
    <row r="7" ht="22.65" customHeight="1" spans="1:23">
      <c r="A7" s="63"/>
      <c r="B7" s="63"/>
      <c r="C7" s="63"/>
      <c r="D7" s="63"/>
      <c r="E7" s="63"/>
      <c r="F7" s="63"/>
      <c r="G7" s="63"/>
      <c r="H7" s="64"/>
      <c r="I7" s="64" t="s">
        <v>34</v>
      </c>
      <c r="J7" s="63"/>
      <c r="K7" s="63"/>
      <c r="L7" s="63"/>
      <c r="M7" s="63"/>
      <c r="N7" s="63"/>
      <c r="O7" s="63"/>
      <c r="P7" s="63"/>
      <c r="Q7" s="63"/>
      <c r="R7" s="63"/>
      <c r="S7" s="63"/>
      <c r="T7" s="63"/>
      <c r="U7" s="63"/>
      <c r="V7" s="63"/>
      <c r="W7" s="63"/>
    </row>
    <row r="8" ht="18.75" customHeight="1" spans="1:23">
      <c r="A8" s="64" t="s">
        <v>46</v>
      </c>
      <c r="B8" s="64">
        <v>2</v>
      </c>
      <c r="C8" s="64">
        <v>3</v>
      </c>
      <c r="D8" s="64">
        <v>4</v>
      </c>
      <c r="E8" s="64">
        <v>5</v>
      </c>
      <c r="F8" s="64">
        <v>6</v>
      </c>
      <c r="G8" s="64">
        <v>7</v>
      </c>
      <c r="H8" s="64">
        <v>8</v>
      </c>
      <c r="I8" s="64">
        <v>9</v>
      </c>
      <c r="J8" s="64">
        <v>10</v>
      </c>
      <c r="K8" s="64">
        <v>11</v>
      </c>
      <c r="L8" s="64">
        <v>12</v>
      </c>
      <c r="M8" s="64">
        <v>13</v>
      </c>
      <c r="N8" s="64">
        <v>14</v>
      </c>
      <c r="O8" s="64">
        <v>15</v>
      </c>
      <c r="P8" s="64">
        <v>16</v>
      </c>
      <c r="Q8" s="64">
        <v>17</v>
      </c>
      <c r="R8" s="64">
        <v>18</v>
      </c>
      <c r="S8" s="64">
        <v>19</v>
      </c>
      <c r="T8" s="64">
        <v>20</v>
      </c>
      <c r="U8" s="64">
        <v>21</v>
      </c>
      <c r="V8" s="64">
        <v>22</v>
      </c>
      <c r="W8" s="64">
        <v>23</v>
      </c>
    </row>
    <row r="9" ht="18.75" customHeight="1" spans="1:23">
      <c r="A9" s="8" t="s">
        <v>56</v>
      </c>
      <c r="B9" s="8" t="s">
        <v>161</v>
      </c>
      <c r="C9" s="9" t="s">
        <v>162</v>
      </c>
      <c r="D9" s="8" t="s">
        <v>103</v>
      </c>
      <c r="E9" s="8" t="s">
        <v>104</v>
      </c>
      <c r="F9" s="8" t="s">
        <v>163</v>
      </c>
      <c r="G9" s="8" t="s">
        <v>164</v>
      </c>
      <c r="H9" s="17">
        <v>407472</v>
      </c>
      <c r="I9" s="17">
        <v>407472</v>
      </c>
      <c r="J9" s="17"/>
      <c r="K9" s="17"/>
      <c r="L9" s="17">
        <v>407472</v>
      </c>
      <c r="M9" s="17"/>
      <c r="N9" s="17"/>
      <c r="O9" s="17"/>
      <c r="P9" s="17"/>
      <c r="Q9" s="17"/>
      <c r="R9" s="17"/>
      <c r="S9" s="17"/>
      <c r="T9" s="17"/>
      <c r="U9" s="17"/>
      <c r="V9" s="17"/>
      <c r="W9" s="17"/>
    </row>
    <row r="10" ht="18.75" customHeight="1" spans="1:23">
      <c r="A10" s="8" t="s">
        <v>56</v>
      </c>
      <c r="B10" s="8" t="s">
        <v>161</v>
      </c>
      <c r="C10" s="9" t="s">
        <v>162</v>
      </c>
      <c r="D10" s="8" t="s">
        <v>103</v>
      </c>
      <c r="E10" s="8" t="s">
        <v>104</v>
      </c>
      <c r="F10" s="8" t="s">
        <v>165</v>
      </c>
      <c r="G10" s="8" t="s">
        <v>166</v>
      </c>
      <c r="H10" s="17">
        <v>565980</v>
      </c>
      <c r="I10" s="17">
        <v>565980</v>
      </c>
      <c r="J10" s="17"/>
      <c r="K10" s="17"/>
      <c r="L10" s="17">
        <v>565980</v>
      </c>
      <c r="M10" s="17"/>
      <c r="N10" s="17"/>
      <c r="O10" s="17"/>
      <c r="P10" s="24"/>
      <c r="Q10" s="17"/>
      <c r="R10" s="17"/>
      <c r="S10" s="17"/>
      <c r="T10" s="17"/>
      <c r="U10" s="17"/>
      <c r="V10" s="17"/>
      <c r="W10" s="17"/>
    </row>
    <row r="11" ht="18.75" customHeight="1" spans="1:23">
      <c r="A11" s="8" t="s">
        <v>56</v>
      </c>
      <c r="B11" s="8" t="s">
        <v>161</v>
      </c>
      <c r="C11" s="9" t="s">
        <v>162</v>
      </c>
      <c r="D11" s="8" t="s">
        <v>103</v>
      </c>
      <c r="E11" s="8" t="s">
        <v>104</v>
      </c>
      <c r="F11" s="8" t="s">
        <v>167</v>
      </c>
      <c r="G11" s="8" t="s">
        <v>168</v>
      </c>
      <c r="H11" s="17">
        <v>33956</v>
      </c>
      <c r="I11" s="17">
        <v>33956</v>
      </c>
      <c r="J11" s="17"/>
      <c r="K11" s="17"/>
      <c r="L11" s="17">
        <v>33956</v>
      </c>
      <c r="M11" s="17"/>
      <c r="N11" s="17"/>
      <c r="O11" s="17"/>
      <c r="P11" s="24"/>
      <c r="Q11" s="17"/>
      <c r="R11" s="17"/>
      <c r="S11" s="17"/>
      <c r="T11" s="17"/>
      <c r="U11" s="17"/>
      <c r="V11" s="17"/>
      <c r="W11" s="17"/>
    </row>
    <row r="12" ht="18.75" customHeight="1" spans="1:23">
      <c r="A12" s="8" t="s">
        <v>56</v>
      </c>
      <c r="B12" s="8" t="s">
        <v>169</v>
      </c>
      <c r="C12" s="9" t="s">
        <v>170</v>
      </c>
      <c r="D12" s="8" t="s">
        <v>103</v>
      </c>
      <c r="E12" s="8" t="s">
        <v>104</v>
      </c>
      <c r="F12" s="8" t="s">
        <v>163</v>
      </c>
      <c r="G12" s="8" t="s">
        <v>164</v>
      </c>
      <c r="H12" s="17">
        <v>1984548</v>
      </c>
      <c r="I12" s="17">
        <v>1984548</v>
      </c>
      <c r="J12" s="17"/>
      <c r="K12" s="17"/>
      <c r="L12" s="17">
        <v>1984548</v>
      </c>
      <c r="M12" s="17"/>
      <c r="N12" s="17"/>
      <c r="O12" s="17"/>
      <c r="P12" s="24"/>
      <c r="Q12" s="17"/>
      <c r="R12" s="17"/>
      <c r="S12" s="17"/>
      <c r="T12" s="17"/>
      <c r="U12" s="17"/>
      <c r="V12" s="17"/>
      <c r="W12" s="17"/>
    </row>
    <row r="13" ht="18.75" customHeight="1" spans="1:23">
      <c r="A13" s="8" t="s">
        <v>56</v>
      </c>
      <c r="B13" s="8" t="s">
        <v>169</v>
      </c>
      <c r="C13" s="9" t="s">
        <v>170</v>
      </c>
      <c r="D13" s="8" t="s">
        <v>103</v>
      </c>
      <c r="E13" s="8" t="s">
        <v>104</v>
      </c>
      <c r="F13" s="8" t="s">
        <v>165</v>
      </c>
      <c r="G13" s="8" t="s">
        <v>166</v>
      </c>
      <c r="H13" s="17">
        <v>248592</v>
      </c>
      <c r="I13" s="17">
        <v>248592</v>
      </c>
      <c r="J13" s="17"/>
      <c r="K13" s="17"/>
      <c r="L13" s="17">
        <v>248592</v>
      </c>
      <c r="M13" s="17"/>
      <c r="N13" s="17"/>
      <c r="O13" s="17"/>
      <c r="P13" s="24"/>
      <c r="Q13" s="17"/>
      <c r="R13" s="17"/>
      <c r="S13" s="17"/>
      <c r="T13" s="17"/>
      <c r="U13" s="17"/>
      <c r="V13" s="17"/>
      <c r="W13" s="17"/>
    </row>
    <row r="14" ht="18.75" customHeight="1" spans="1:23">
      <c r="A14" s="8" t="s">
        <v>56</v>
      </c>
      <c r="B14" s="8" t="s">
        <v>169</v>
      </c>
      <c r="C14" s="9" t="s">
        <v>170</v>
      </c>
      <c r="D14" s="8" t="s">
        <v>103</v>
      </c>
      <c r="E14" s="8" t="s">
        <v>104</v>
      </c>
      <c r="F14" s="8" t="s">
        <v>171</v>
      </c>
      <c r="G14" s="8" t="s">
        <v>172</v>
      </c>
      <c r="H14" s="17">
        <v>165379</v>
      </c>
      <c r="I14" s="17">
        <v>165379</v>
      </c>
      <c r="J14" s="17"/>
      <c r="K14" s="17"/>
      <c r="L14" s="17">
        <v>165379</v>
      </c>
      <c r="M14" s="17"/>
      <c r="N14" s="17"/>
      <c r="O14" s="17"/>
      <c r="P14" s="24"/>
      <c r="Q14" s="17"/>
      <c r="R14" s="17"/>
      <c r="S14" s="17"/>
      <c r="T14" s="17"/>
      <c r="U14" s="17"/>
      <c r="V14" s="17"/>
      <c r="W14" s="17"/>
    </row>
    <row r="15" ht="18.75" customHeight="1" spans="1:23">
      <c r="A15" s="8" t="s">
        <v>56</v>
      </c>
      <c r="B15" s="8" t="s">
        <v>169</v>
      </c>
      <c r="C15" s="9" t="s">
        <v>170</v>
      </c>
      <c r="D15" s="8" t="s">
        <v>103</v>
      </c>
      <c r="E15" s="8" t="s">
        <v>104</v>
      </c>
      <c r="F15" s="8" t="s">
        <v>171</v>
      </c>
      <c r="G15" s="8" t="s">
        <v>172</v>
      </c>
      <c r="H15" s="17">
        <v>388680</v>
      </c>
      <c r="I15" s="17">
        <v>388680</v>
      </c>
      <c r="J15" s="17"/>
      <c r="K15" s="17"/>
      <c r="L15" s="17">
        <v>388680</v>
      </c>
      <c r="M15" s="17"/>
      <c r="N15" s="17"/>
      <c r="O15" s="17"/>
      <c r="P15" s="24"/>
      <c r="Q15" s="17"/>
      <c r="R15" s="17"/>
      <c r="S15" s="17"/>
      <c r="T15" s="17"/>
      <c r="U15" s="17"/>
      <c r="V15" s="17"/>
      <c r="W15" s="17"/>
    </row>
    <row r="16" ht="18.75" customHeight="1" spans="1:23">
      <c r="A16" s="8" t="s">
        <v>56</v>
      </c>
      <c r="B16" s="8" t="s">
        <v>169</v>
      </c>
      <c r="C16" s="9" t="s">
        <v>170</v>
      </c>
      <c r="D16" s="8" t="s">
        <v>103</v>
      </c>
      <c r="E16" s="8" t="s">
        <v>104</v>
      </c>
      <c r="F16" s="8" t="s">
        <v>171</v>
      </c>
      <c r="G16" s="8" t="s">
        <v>172</v>
      </c>
      <c r="H16" s="17">
        <v>641850</v>
      </c>
      <c r="I16" s="17">
        <v>641850</v>
      </c>
      <c r="J16" s="17"/>
      <c r="K16" s="17"/>
      <c r="L16" s="17">
        <v>641850</v>
      </c>
      <c r="M16" s="17"/>
      <c r="N16" s="17"/>
      <c r="O16" s="17"/>
      <c r="P16" s="24"/>
      <c r="Q16" s="17"/>
      <c r="R16" s="17"/>
      <c r="S16" s="17"/>
      <c r="T16" s="17"/>
      <c r="U16" s="17"/>
      <c r="V16" s="17"/>
      <c r="W16" s="17"/>
    </row>
    <row r="17" ht="18.75" customHeight="1" spans="1:23">
      <c r="A17" s="8" t="s">
        <v>56</v>
      </c>
      <c r="B17" s="8" t="s">
        <v>169</v>
      </c>
      <c r="C17" s="9" t="s">
        <v>170</v>
      </c>
      <c r="D17" s="8" t="s">
        <v>103</v>
      </c>
      <c r="E17" s="8" t="s">
        <v>104</v>
      </c>
      <c r="F17" s="8" t="s">
        <v>171</v>
      </c>
      <c r="G17" s="8" t="s">
        <v>172</v>
      </c>
      <c r="H17" s="17">
        <v>681504</v>
      </c>
      <c r="I17" s="17">
        <v>681504</v>
      </c>
      <c r="J17" s="17"/>
      <c r="K17" s="17"/>
      <c r="L17" s="17">
        <v>681504</v>
      </c>
      <c r="M17" s="17"/>
      <c r="N17" s="17"/>
      <c r="O17" s="17"/>
      <c r="P17" s="24"/>
      <c r="Q17" s="17"/>
      <c r="R17" s="17"/>
      <c r="S17" s="17"/>
      <c r="T17" s="17"/>
      <c r="U17" s="17"/>
      <c r="V17" s="17"/>
      <c r="W17" s="17"/>
    </row>
    <row r="18" ht="18.75" customHeight="1" spans="1:23">
      <c r="A18" s="8" t="s">
        <v>56</v>
      </c>
      <c r="B18" s="8" t="s">
        <v>173</v>
      </c>
      <c r="C18" s="9" t="s">
        <v>174</v>
      </c>
      <c r="D18" s="8" t="s">
        <v>79</v>
      </c>
      <c r="E18" s="8" t="s">
        <v>80</v>
      </c>
      <c r="F18" s="8" t="s">
        <v>175</v>
      </c>
      <c r="G18" s="8" t="s">
        <v>176</v>
      </c>
      <c r="H18" s="17">
        <v>874872.48</v>
      </c>
      <c r="I18" s="17">
        <v>874872.48</v>
      </c>
      <c r="J18" s="17"/>
      <c r="K18" s="17"/>
      <c r="L18" s="17">
        <v>874872.48</v>
      </c>
      <c r="M18" s="17"/>
      <c r="N18" s="17"/>
      <c r="O18" s="17"/>
      <c r="P18" s="24"/>
      <c r="Q18" s="17"/>
      <c r="R18" s="17"/>
      <c r="S18" s="17"/>
      <c r="T18" s="17"/>
      <c r="U18" s="17"/>
      <c r="V18" s="17"/>
      <c r="W18" s="17"/>
    </row>
    <row r="19" ht="18.75" customHeight="1" spans="1:23">
      <c r="A19" s="8" t="s">
        <v>56</v>
      </c>
      <c r="B19" s="8" t="s">
        <v>173</v>
      </c>
      <c r="C19" s="9" t="s">
        <v>174</v>
      </c>
      <c r="D19" s="8" t="s">
        <v>93</v>
      </c>
      <c r="E19" s="8" t="s">
        <v>94</v>
      </c>
      <c r="F19" s="8" t="s">
        <v>177</v>
      </c>
      <c r="G19" s="8" t="s">
        <v>178</v>
      </c>
      <c r="H19" s="17">
        <v>453840.1</v>
      </c>
      <c r="I19" s="17">
        <v>453840.1</v>
      </c>
      <c r="J19" s="17"/>
      <c r="K19" s="17"/>
      <c r="L19" s="17">
        <v>453840.1</v>
      </c>
      <c r="M19" s="17"/>
      <c r="N19" s="17"/>
      <c r="O19" s="17"/>
      <c r="P19" s="24"/>
      <c r="Q19" s="17"/>
      <c r="R19" s="17"/>
      <c r="S19" s="17"/>
      <c r="T19" s="17"/>
      <c r="U19" s="17"/>
      <c r="V19" s="17"/>
      <c r="W19" s="17"/>
    </row>
    <row r="20" ht="18.75" customHeight="1" spans="1:23">
      <c r="A20" s="8" t="s">
        <v>56</v>
      </c>
      <c r="B20" s="8" t="s">
        <v>173</v>
      </c>
      <c r="C20" s="9" t="s">
        <v>174</v>
      </c>
      <c r="D20" s="8" t="s">
        <v>95</v>
      </c>
      <c r="E20" s="8" t="s">
        <v>96</v>
      </c>
      <c r="F20" s="8" t="s">
        <v>179</v>
      </c>
      <c r="G20" s="8" t="s">
        <v>180</v>
      </c>
      <c r="H20" s="17">
        <v>338093.98</v>
      </c>
      <c r="I20" s="17">
        <v>338093.98</v>
      </c>
      <c r="J20" s="17"/>
      <c r="K20" s="17"/>
      <c r="L20" s="17">
        <v>338093.98</v>
      </c>
      <c r="M20" s="17"/>
      <c r="N20" s="17"/>
      <c r="O20" s="17"/>
      <c r="P20" s="24"/>
      <c r="Q20" s="17"/>
      <c r="R20" s="17"/>
      <c r="S20" s="17"/>
      <c r="T20" s="17"/>
      <c r="U20" s="17"/>
      <c r="V20" s="17"/>
      <c r="W20" s="17"/>
    </row>
    <row r="21" ht="18.75" customHeight="1" spans="1:23">
      <c r="A21" s="8" t="s">
        <v>56</v>
      </c>
      <c r="B21" s="8" t="s">
        <v>173</v>
      </c>
      <c r="C21" s="9" t="s">
        <v>174</v>
      </c>
      <c r="D21" s="8" t="s">
        <v>97</v>
      </c>
      <c r="E21" s="8" t="s">
        <v>98</v>
      </c>
      <c r="F21" s="8" t="s">
        <v>181</v>
      </c>
      <c r="G21" s="8" t="s">
        <v>182</v>
      </c>
      <c r="H21" s="17">
        <v>21325.02</v>
      </c>
      <c r="I21" s="17">
        <v>21325.02</v>
      </c>
      <c r="J21" s="17"/>
      <c r="K21" s="17"/>
      <c r="L21" s="17">
        <v>21325.02</v>
      </c>
      <c r="M21" s="17"/>
      <c r="N21" s="17"/>
      <c r="O21" s="17"/>
      <c r="P21" s="24"/>
      <c r="Q21" s="17"/>
      <c r="R21" s="17"/>
      <c r="S21" s="17"/>
      <c r="T21" s="17"/>
      <c r="U21" s="17"/>
      <c r="V21" s="17"/>
      <c r="W21" s="17"/>
    </row>
    <row r="22" ht="18.75" customHeight="1" spans="1:23">
      <c r="A22" s="8" t="s">
        <v>56</v>
      </c>
      <c r="B22" s="8" t="s">
        <v>173</v>
      </c>
      <c r="C22" s="9" t="s">
        <v>174</v>
      </c>
      <c r="D22" s="8" t="s">
        <v>97</v>
      </c>
      <c r="E22" s="8" t="s">
        <v>98</v>
      </c>
      <c r="F22" s="8" t="s">
        <v>181</v>
      </c>
      <c r="G22" s="8" t="s">
        <v>182</v>
      </c>
      <c r="H22" s="17">
        <v>31417</v>
      </c>
      <c r="I22" s="17">
        <v>31417</v>
      </c>
      <c r="J22" s="17"/>
      <c r="K22" s="17"/>
      <c r="L22" s="17">
        <v>31417</v>
      </c>
      <c r="M22" s="17"/>
      <c r="N22" s="17"/>
      <c r="O22" s="17"/>
      <c r="P22" s="24"/>
      <c r="Q22" s="17"/>
      <c r="R22" s="17"/>
      <c r="S22" s="17"/>
      <c r="T22" s="17"/>
      <c r="U22" s="17"/>
      <c r="V22" s="17"/>
      <c r="W22" s="17"/>
    </row>
    <row r="23" ht="18.75" customHeight="1" spans="1:23">
      <c r="A23" s="8" t="s">
        <v>56</v>
      </c>
      <c r="B23" s="8" t="s">
        <v>173</v>
      </c>
      <c r="C23" s="9" t="s">
        <v>174</v>
      </c>
      <c r="D23" s="8" t="s">
        <v>103</v>
      </c>
      <c r="E23" s="8" t="s">
        <v>104</v>
      </c>
      <c r="F23" s="8" t="s">
        <v>181</v>
      </c>
      <c r="G23" s="8" t="s">
        <v>182</v>
      </c>
      <c r="H23" s="17">
        <v>32052.28</v>
      </c>
      <c r="I23" s="17">
        <v>32052.28</v>
      </c>
      <c r="J23" s="17"/>
      <c r="K23" s="17"/>
      <c r="L23" s="17">
        <v>32052.28</v>
      </c>
      <c r="M23" s="17"/>
      <c r="N23" s="17"/>
      <c r="O23" s="17"/>
      <c r="P23" s="24"/>
      <c r="Q23" s="17"/>
      <c r="R23" s="17"/>
      <c r="S23" s="17"/>
      <c r="T23" s="17"/>
      <c r="U23" s="17"/>
      <c r="V23" s="17"/>
      <c r="W23" s="17"/>
    </row>
    <row r="24" ht="18.75" customHeight="1" spans="1:23">
      <c r="A24" s="8" t="s">
        <v>56</v>
      </c>
      <c r="B24" s="8" t="s">
        <v>183</v>
      </c>
      <c r="C24" s="9" t="s">
        <v>116</v>
      </c>
      <c r="D24" s="8" t="s">
        <v>115</v>
      </c>
      <c r="E24" s="8" t="s">
        <v>116</v>
      </c>
      <c r="F24" s="8" t="s">
        <v>184</v>
      </c>
      <c r="G24" s="8" t="s">
        <v>116</v>
      </c>
      <c r="H24" s="17">
        <v>704592</v>
      </c>
      <c r="I24" s="17">
        <v>704592</v>
      </c>
      <c r="J24" s="17"/>
      <c r="K24" s="17"/>
      <c r="L24" s="17">
        <v>704592</v>
      </c>
      <c r="M24" s="17"/>
      <c r="N24" s="17"/>
      <c r="O24" s="17"/>
      <c r="P24" s="24"/>
      <c r="Q24" s="17"/>
      <c r="R24" s="17"/>
      <c r="S24" s="17"/>
      <c r="T24" s="17"/>
      <c r="U24" s="17"/>
      <c r="V24" s="17"/>
      <c r="W24" s="17"/>
    </row>
    <row r="25" ht="18.75" customHeight="1" spans="1:23">
      <c r="A25" s="8" t="s">
        <v>56</v>
      </c>
      <c r="B25" s="8" t="s">
        <v>185</v>
      </c>
      <c r="C25" s="9" t="s">
        <v>186</v>
      </c>
      <c r="D25" s="8" t="s">
        <v>75</v>
      </c>
      <c r="E25" s="8" t="s">
        <v>76</v>
      </c>
      <c r="F25" s="8" t="s">
        <v>187</v>
      </c>
      <c r="G25" s="8" t="s">
        <v>188</v>
      </c>
      <c r="H25" s="17">
        <v>187200</v>
      </c>
      <c r="I25" s="17">
        <v>187200</v>
      </c>
      <c r="J25" s="17"/>
      <c r="K25" s="17"/>
      <c r="L25" s="17">
        <v>187200</v>
      </c>
      <c r="M25" s="17"/>
      <c r="N25" s="17"/>
      <c r="O25" s="17"/>
      <c r="P25" s="24"/>
      <c r="Q25" s="17"/>
      <c r="R25" s="17"/>
      <c r="S25" s="17"/>
      <c r="T25" s="17"/>
      <c r="U25" s="17"/>
      <c r="V25" s="17"/>
      <c r="W25" s="17"/>
    </row>
    <row r="26" ht="18.75" customHeight="1" spans="1:23">
      <c r="A26" s="8" t="s">
        <v>56</v>
      </c>
      <c r="B26" s="8" t="s">
        <v>185</v>
      </c>
      <c r="C26" s="9" t="s">
        <v>186</v>
      </c>
      <c r="D26" s="8" t="s">
        <v>77</v>
      </c>
      <c r="E26" s="8" t="s">
        <v>78</v>
      </c>
      <c r="F26" s="8" t="s">
        <v>187</v>
      </c>
      <c r="G26" s="8" t="s">
        <v>188</v>
      </c>
      <c r="H26" s="17">
        <v>388800</v>
      </c>
      <c r="I26" s="17">
        <v>388800</v>
      </c>
      <c r="J26" s="17"/>
      <c r="K26" s="17"/>
      <c r="L26" s="17">
        <v>388800</v>
      </c>
      <c r="M26" s="17"/>
      <c r="N26" s="17"/>
      <c r="O26" s="17"/>
      <c r="P26" s="24"/>
      <c r="Q26" s="17"/>
      <c r="R26" s="17"/>
      <c r="S26" s="17"/>
      <c r="T26" s="17"/>
      <c r="U26" s="17"/>
      <c r="V26" s="17"/>
      <c r="W26" s="17"/>
    </row>
    <row r="27" ht="18.75" customHeight="1" spans="1:23">
      <c r="A27" s="8" t="s">
        <v>56</v>
      </c>
      <c r="B27" s="8" t="s">
        <v>189</v>
      </c>
      <c r="C27" s="9" t="s">
        <v>190</v>
      </c>
      <c r="D27" s="8" t="s">
        <v>103</v>
      </c>
      <c r="E27" s="8" t="s">
        <v>104</v>
      </c>
      <c r="F27" s="8" t="s">
        <v>167</v>
      </c>
      <c r="G27" s="8" t="s">
        <v>168</v>
      </c>
      <c r="H27" s="17">
        <v>104232</v>
      </c>
      <c r="I27" s="17">
        <v>104232</v>
      </c>
      <c r="J27" s="17"/>
      <c r="K27" s="17"/>
      <c r="L27" s="17">
        <v>104232</v>
      </c>
      <c r="M27" s="17"/>
      <c r="N27" s="17"/>
      <c r="O27" s="17"/>
      <c r="P27" s="24"/>
      <c r="Q27" s="17"/>
      <c r="R27" s="17"/>
      <c r="S27" s="17"/>
      <c r="T27" s="17"/>
      <c r="U27" s="17"/>
      <c r="V27" s="17"/>
      <c r="W27" s="17"/>
    </row>
    <row r="28" ht="18.75" customHeight="1" spans="1:23">
      <c r="A28" s="8" t="s">
        <v>56</v>
      </c>
      <c r="B28" s="8" t="s">
        <v>191</v>
      </c>
      <c r="C28" s="9" t="s">
        <v>192</v>
      </c>
      <c r="D28" s="8" t="s">
        <v>103</v>
      </c>
      <c r="E28" s="8" t="s">
        <v>104</v>
      </c>
      <c r="F28" s="8" t="s">
        <v>193</v>
      </c>
      <c r="G28" s="8" t="s">
        <v>194</v>
      </c>
      <c r="H28" s="17">
        <v>12000</v>
      </c>
      <c r="I28" s="17">
        <v>12000</v>
      </c>
      <c r="J28" s="17"/>
      <c r="K28" s="17"/>
      <c r="L28" s="17">
        <v>12000</v>
      </c>
      <c r="M28" s="17"/>
      <c r="N28" s="17"/>
      <c r="O28" s="17"/>
      <c r="P28" s="24"/>
      <c r="Q28" s="17"/>
      <c r="R28" s="17"/>
      <c r="S28" s="17"/>
      <c r="T28" s="17"/>
      <c r="U28" s="17"/>
      <c r="V28" s="17"/>
      <c r="W28" s="17"/>
    </row>
    <row r="29" ht="18.75" customHeight="1" spans="1:23">
      <c r="A29" s="8" t="s">
        <v>56</v>
      </c>
      <c r="B29" s="8" t="s">
        <v>195</v>
      </c>
      <c r="C29" s="9" t="s">
        <v>140</v>
      </c>
      <c r="D29" s="8" t="s">
        <v>103</v>
      </c>
      <c r="E29" s="8" t="s">
        <v>104</v>
      </c>
      <c r="F29" s="8" t="s">
        <v>196</v>
      </c>
      <c r="G29" s="8" t="s">
        <v>140</v>
      </c>
      <c r="H29" s="17">
        <v>29400</v>
      </c>
      <c r="I29" s="17">
        <v>29400</v>
      </c>
      <c r="J29" s="17"/>
      <c r="K29" s="17"/>
      <c r="L29" s="17">
        <v>29400</v>
      </c>
      <c r="M29" s="17"/>
      <c r="N29" s="17"/>
      <c r="O29" s="17"/>
      <c r="P29" s="24"/>
      <c r="Q29" s="17"/>
      <c r="R29" s="17"/>
      <c r="S29" s="17"/>
      <c r="T29" s="17"/>
      <c r="U29" s="17"/>
      <c r="V29" s="17"/>
      <c r="W29" s="17"/>
    </row>
    <row r="30" ht="18.75" customHeight="1" spans="1:23">
      <c r="A30" s="8" t="s">
        <v>56</v>
      </c>
      <c r="B30" s="8" t="s">
        <v>197</v>
      </c>
      <c r="C30" s="9" t="s">
        <v>198</v>
      </c>
      <c r="D30" s="8" t="s">
        <v>103</v>
      </c>
      <c r="E30" s="8" t="s">
        <v>104</v>
      </c>
      <c r="F30" s="8" t="s">
        <v>199</v>
      </c>
      <c r="G30" s="8" t="s">
        <v>200</v>
      </c>
      <c r="H30" s="17">
        <v>88800</v>
      </c>
      <c r="I30" s="17">
        <v>88800</v>
      </c>
      <c r="J30" s="17"/>
      <c r="K30" s="17"/>
      <c r="L30" s="17">
        <v>88800</v>
      </c>
      <c r="M30" s="17"/>
      <c r="N30" s="17"/>
      <c r="O30" s="17"/>
      <c r="P30" s="24"/>
      <c r="Q30" s="17"/>
      <c r="R30" s="17"/>
      <c r="S30" s="17"/>
      <c r="T30" s="17"/>
      <c r="U30" s="17"/>
      <c r="V30" s="17"/>
      <c r="W30" s="17"/>
    </row>
    <row r="31" ht="18.75" customHeight="1" spans="1:23">
      <c r="A31" s="8" t="s">
        <v>56</v>
      </c>
      <c r="B31" s="8" t="s">
        <v>201</v>
      </c>
      <c r="C31" s="9" t="s">
        <v>202</v>
      </c>
      <c r="D31" s="8" t="s">
        <v>103</v>
      </c>
      <c r="E31" s="8" t="s">
        <v>104</v>
      </c>
      <c r="F31" s="8" t="s">
        <v>203</v>
      </c>
      <c r="G31" s="8" t="s">
        <v>202</v>
      </c>
      <c r="H31" s="17">
        <v>49000</v>
      </c>
      <c r="I31" s="17">
        <v>49000</v>
      </c>
      <c r="J31" s="17"/>
      <c r="K31" s="17"/>
      <c r="L31" s="17">
        <v>49000</v>
      </c>
      <c r="M31" s="17"/>
      <c r="N31" s="17"/>
      <c r="O31" s="17"/>
      <c r="P31" s="24"/>
      <c r="Q31" s="17"/>
      <c r="R31" s="17"/>
      <c r="S31" s="17"/>
      <c r="T31" s="17"/>
      <c r="U31" s="17"/>
      <c r="V31" s="17"/>
      <c r="W31" s="17"/>
    </row>
    <row r="32" ht="18.75" customHeight="1" spans="1:23">
      <c r="A32" s="8" t="s">
        <v>56</v>
      </c>
      <c r="B32" s="8" t="s">
        <v>204</v>
      </c>
      <c r="C32" s="9" t="s">
        <v>205</v>
      </c>
      <c r="D32" s="8" t="s">
        <v>103</v>
      </c>
      <c r="E32" s="8" t="s">
        <v>104</v>
      </c>
      <c r="F32" s="8" t="s">
        <v>206</v>
      </c>
      <c r="G32" s="8" t="s">
        <v>207</v>
      </c>
      <c r="H32" s="17">
        <v>197600</v>
      </c>
      <c r="I32" s="17">
        <v>197600</v>
      </c>
      <c r="J32" s="17"/>
      <c r="K32" s="17"/>
      <c r="L32" s="17">
        <v>197600</v>
      </c>
      <c r="M32" s="17"/>
      <c r="N32" s="17"/>
      <c r="O32" s="17"/>
      <c r="P32" s="24"/>
      <c r="Q32" s="17"/>
      <c r="R32" s="17"/>
      <c r="S32" s="17"/>
      <c r="T32" s="17"/>
      <c r="U32" s="17"/>
      <c r="V32" s="17"/>
      <c r="W32" s="17"/>
    </row>
    <row r="33" ht="18.75" customHeight="1" spans="1:23">
      <c r="A33" s="8" t="s">
        <v>56</v>
      </c>
      <c r="B33" s="8" t="s">
        <v>204</v>
      </c>
      <c r="C33" s="9" t="s">
        <v>205</v>
      </c>
      <c r="D33" s="8" t="s">
        <v>103</v>
      </c>
      <c r="E33" s="8" t="s">
        <v>104</v>
      </c>
      <c r="F33" s="8" t="s">
        <v>208</v>
      </c>
      <c r="G33" s="8" t="s">
        <v>209</v>
      </c>
      <c r="H33" s="17">
        <v>18000</v>
      </c>
      <c r="I33" s="17">
        <v>18000</v>
      </c>
      <c r="J33" s="17"/>
      <c r="K33" s="17"/>
      <c r="L33" s="17">
        <v>18000</v>
      </c>
      <c r="M33" s="17"/>
      <c r="N33" s="17"/>
      <c r="O33" s="17"/>
      <c r="P33" s="24"/>
      <c r="Q33" s="17"/>
      <c r="R33" s="17"/>
      <c r="S33" s="17"/>
      <c r="T33" s="17"/>
      <c r="U33" s="17"/>
      <c r="V33" s="17"/>
      <c r="W33" s="17"/>
    </row>
    <row r="34" ht="18.75" customHeight="1" spans="1:23">
      <c r="A34" s="8" t="s">
        <v>56</v>
      </c>
      <c r="B34" s="8" t="s">
        <v>210</v>
      </c>
      <c r="C34" s="9" t="s">
        <v>211</v>
      </c>
      <c r="D34" s="8" t="s">
        <v>103</v>
      </c>
      <c r="E34" s="8" t="s">
        <v>104</v>
      </c>
      <c r="F34" s="8" t="s">
        <v>212</v>
      </c>
      <c r="G34" s="8" t="s">
        <v>211</v>
      </c>
      <c r="H34" s="17">
        <v>98000</v>
      </c>
      <c r="I34" s="17">
        <v>98000</v>
      </c>
      <c r="J34" s="17"/>
      <c r="K34" s="17"/>
      <c r="L34" s="17">
        <v>98000</v>
      </c>
      <c r="M34" s="17"/>
      <c r="N34" s="17"/>
      <c r="O34" s="17"/>
      <c r="P34" s="24"/>
      <c r="Q34" s="17"/>
      <c r="R34" s="17"/>
      <c r="S34" s="17"/>
      <c r="T34" s="17"/>
      <c r="U34" s="17"/>
      <c r="V34" s="17"/>
      <c r="W34" s="17"/>
    </row>
    <row r="35" ht="18.75" customHeight="1" spans="1:23">
      <c r="A35" s="8" t="s">
        <v>56</v>
      </c>
      <c r="B35" s="8" t="s">
        <v>213</v>
      </c>
      <c r="C35" s="9" t="s">
        <v>214</v>
      </c>
      <c r="D35" s="8" t="s">
        <v>103</v>
      </c>
      <c r="E35" s="8" t="s">
        <v>104</v>
      </c>
      <c r="F35" s="8" t="s">
        <v>171</v>
      </c>
      <c r="G35" s="8" t="s">
        <v>172</v>
      </c>
      <c r="H35" s="17">
        <v>702000</v>
      </c>
      <c r="I35" s="17">
        <v>702000</v>
      </c>
      <c r="J35" s="17"/>
      <c r="K35" s="17"/>
      <c r="L35" s="17">
        <v>702000</v>
      </c>
      <c r="M35" s="17"/>
      <c r="N35" s="17"/>
      <c r="O35" s="17"/>
      <c r="P35" s="24"/>
      <c r="Q35" s="17"/>
      <c r="R35" s="17"/>
      <c r="S35" s="17"/>
      <c r="T35" s="17"/>
      <c r="U35" s="17"/>
      <c r="V35" s="17"/>
      <c r="W35" s="17"/>
    </row>
    <row r="36" ht="18.75" customHeight="1" spans="1:23">
      <c r="A36" s="8" t="s">
        <v>56</v>
      </c>
      <c r="B36" s="8" t="s">
        <v>215</v>
      </c>
      <c r="C36" s="9" t="s">
        <v>216</v>
      </c>
      <c r="D36" s="8" t="s">
        <v>103</v>
      </c>
      <c r="E36" s="8" t="s">
        <v>104</v>
      </c>
      <c r="F36" s="8" t="s">
        <v>217</v>
      </c>
      <c r="G36" s="8" t="s">
        <v>190</v>
      </c>
      <c r="H36" s="17">
        <v>243360</v>
      </c>
      <c r="I36" s="17">
        <v>243360</v>
      </c>
      <c r="J36" s="17"/>
      <c r="K36" s="17"/>
      <c r="L36" s="17">
        <v>243360</v>
      </c>
      <c r="M36" s="17"/>
      <c r="N36" s="17"/>
      <c r="O36" s="17"/>
      <c r="P36" s="24"/>
      <c r="Q36" s="17"/>
      <c r="R36" s="17"/>
      <c r="S36" s="17"/>
      <c r="T36" s="17"/>
      <c r="U36" s="17"/>
      <c r="V36" s="17"/>
      <c r="W36" s="17"/>
    </row>
    <row r="37" ht="18.75" customHeight="1" spans="1:23">
      <c r="A37" s="8" t="s">
        <v>56</v>
      </c>
      <c r="B37" s="8" t="s">
        <v>218</v>
      </c>
      <c r="C37" s="9" t="s">
        <v>219</v>
      </c>
      <c r="D37" s="8" t="s">
        <v>103</v>
      </c>
      <c r="E37" s="8" t="s">
        <v>104</v>
      </c>
      <c r="F37" s="8" t="s">
        <v>220</v>
      </c>
      <c r="G37" s="8" t="s">
        <v>219</v>
      </c>
      <c r="H37" s="17">
        <v>49000</v>
      </c>
      <c r="I37" s="17">
        <v>49000</v>
      </c>
      <c r="J37" s="17"/>
      <c r="K37" s="17"/>
      <c r="L37" s="17">
        <v>49000</v>
      </c>
      <c r="M37" s="17"/>
      <c r="N37" s="17"/>
      <c r="O37" s="17"/>
      <c r="P37" s="24"/>
      <c r="Q37" s="17"/>
      <c r="R37" s="17"/>
      <c r="S37" s="17"/>
      <c r="T37" s="17"/>
      <c r="U37" s="17"/>
      <c r="V37" s="17"/>
      <c r="W37" s="17"/>
    </row>
    <row r="38" ht="18.75" customHeight="1" spans="1:23">
      <c r="A38" s="8" t="s">
        <v>56</v>
      </c>
      <c r="B38" s="8" t="s">
        <v>221</v>
      </c>
      <c r="C38" s="9" t="s">
        <v>222</v>
      </c>
      <c r="D38" s="8" t="s">
        <v>103</v>
      </c>
      <c r="E38" s="8" t="s">
        <v>104</v>
      </c>
      <c r="F38" s="8" t="s">
        <v>223</v>
      </c>
      <c r="G38" s="8" t="s">
        <v>224</v>
      </c>
      <c r="H38" s="17">
        <v>9000</v>
      </c>
      <c r="I38" s="17">
        <v>9000</v>
      </c>
      <c r="J38" s="17"/>
      <c r="K38" s="17"/>
      <c r="L38" s="17">
        <v>9000</v>
      </c>
      <c r="M38" s="17"/>
      <c r="N38" s="17"/>
      <c r="O38" s="17"/>
      <c r="P38" s="24"/>
      <c r="Q38" s="17"/>
      <c r="R38" s="17"/>
      <c r="S38" s="17"/>
      <c r="T38" s="17"/>
      <c r="U38" s="17"/>
      <c r="V38" s="17"/>
      <c r="W38" s="17"/>
    </row>
    <row r="39" ht="18.75" customHeight="1" spans="1:23">
      <c r="A39" s="8" t="s">
        <v>56</v>
      </c>
      <c r="B39" s="8" t="s">
        <v>225</v>
      </c>
      <c r="C39" s="9" t="s">
        <v>226</v>
      </c>
      <c r="D39" s="8" t="s">
        <v>83</v>
      </c>
      <c r="E39" s="8" t="s">
        <v>84</v>
      </c>
      <c r="F39" s="8" t="s">
        <v>217</v>
      </c>
      <c r="G39" s="8" t="s">
        <v>190</v>
      </c>
      <c r="H39" s="17">
        <v>338742</v>
      </c>
      <c r="I39" s="17"/>
      <c r="J39" s="17"/>
      <c r="K39" s="17"/>
      <c r="L39" s="17"/>
      <c r="M39" s="17"/>
      <c r="N39" s="17"/>
      <c r="O39" s="17"/>
      <c r="P39" s="24"/>
      <c r="Q39" s="17"/>
      <c r="R39" s="17">
        <v>338742</v>
      </c>
      <c r="S39" s="17"/>
      <c r="T39" s="17"/>
      <c r="U39" s="17"/>
      <c r="V39" s="17"/>
      <c r="W39" s="17">
        <v>338742</v>
      </c>
    </row>
    <row r="40" ht="18.75" customHeight="1" spans="1:23">
      <c r="A40" s="11" t="s">
        <v>32</v>
      </c>
      <c r="B40" s="11"/>
      <c r="C40" s="11"/>
      <c r="D40" s="11"/>
      <c r="E40" s="11"/>
      <c r="F40" s="11"/>
      <c r="G40" s="11"/>
      <c r="H40" s="17">
        <v>10089287.86</v>
      </c>
      <c r="I40" s="17">
        <v>9750545.86</v>
      </c>
      <c r="J40" s="17"/>
      <c r="K40" s="17"/>
      <c r="L40" s="17">
        <v>9750545.86</v>
      </c>
      <c r="M40" s="17"/>
      <c r="N40" s="17"/>
      <c r="O40" s="17"/>
      <c r="P40" s="17"/>
      <c r="Q40" s="17"/>
      <c r="R40" s="17">
        <v>338742</v>
      </c>
      <c r="S40" s="17"/>
      <c r="T40" s="17"/>
      <c r="U40" s="17"/>
      <c r="V40" s="17"/>
      <c r="W40" s="17">
        <v>338742</v>
      </c>
    </row>
  </sheetData>
  <autoFilter ref="A8:W40">
    <extLst/>
  </autoFilter>
  <mergeCells count="30">
    <mergeCell ref="A2:W2"/>
    <mergeCell ref="A3:G3"/>
    <mergeCell ref="I4:W4"/>
    <mergeCell ref="I5:M5"/>
    <mergeCell ref="N5:P5"/>
    <mergeCell ref="R5:W5"/>
    <mergeCell ref="A40:G4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workbookViewId="0">
      <selection activeCell="C14" sqref="C14"/>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227</v>
      </c>
    </row>
    <row r="2" ht="45" customHeight="1" spans="1:23">
      <c r="A2" s="3" t="s">
        <v>228</v>
      </c>
      <c r="B2" s="3"/>
      <c r="C2" s="3"/>
      <c r="D2" s="3"/>
      <c r="E2" s="3"/>
      <c r="F2" s="3"/>
      <c r="G2" s="3"/>
      <c r="H2" s="3"/>
      <c r="I2" s="3"/>
      <c r="J2" s="3"/>
      <c r="K2" s="3"/>
      <c r="L2" s="3"/>
      <c r="M2" s="3"/>
      <c r="N2" s="61"/>
      <c r="O2" s="61"/>
      <c r="P2" s="61"/>
      <c r="Q2" s="61"/>
      <c r="R2" s="61"/>
      <c r="S2" s="61"/>
      <c r="T2" s="61"/>
      <c r="U2" s="61"/>
      <c r="V2" s="61"/>
      <c r="W2" s="61"/>
    </row>
    <row r="3" ht="18.75" customHeight="1" spans="1:23">
      <c r="A3" s="4" t="str">
        <f>"单位名称："&amp;"华宁县林业和草原局"</f>
        <v>单位名称：华宁县林业和草原局</v>
      </c>
      <c r="B3" s="4"/>
      <c r="C3" s="4"/>
      <c r="D3" s="4"/>
      <c r="E3" s="4"/>
      <c r="F3" s="4"/>
      <c r="G3" s="4"/>
      <c r="H3" s="4"/>
      <c r="I3" s="62"/>
      <c r="J3" s="62"/>
      <c r="K3" s="62"/>
      <c r="L3" s="62"/>
      <c r="M3" s="62"/>
      <c r="N3" s="5"/>
      <c r="O3" s="5"/>
      <c r="P3" s="5"/>
      <c r="Q3" s="5"/>
      <c r="R3" s="5"/>
      <c r="S3" s="5"/>
      <c r="T3" s="5"/>
      <c r="U3" s="5"/>
      <c r="V3" s="5"/>
      <c r="W3" s="5" t="s">
        <v>29</v>
      </c>
    </row>
    <row r="4" ht="18.75" customHeight="1" spans="1:23">
      <c r="A4" s="13" t="s">
        <v>229</v>
      </c>
      <c r="B4" s="13" t="s">
        <v>146</v>
      </c>
      <c r="C4" s="13" t="s">
        <v>147</v>
      </c>
      <c r="D4" s="13" t="s">
        <v>230</v>
      </c>
      <c r="E4" s="13" t="s">
        <v>148</v>
      </c>
      <c r="F4" s="13" t="s">
        <v>149</v>
      </c>
      <c r="G4" s="13" t="s">
        <v>231</v>
      </c>
      <c r="H4" s="13" t="s">
        <v>151</v>
      </c>
      <c r="I4" s="54" t="s">
        <v>32</v>
      </c>
      <c r="J4" s="54" t="s">
        <v>232</v>
      </c>
      <c r="K4" s="13"/>
      <c r="L4" s="13"/>
      <c r="M4" s="13"/>
      <c r="N4" s="13" t="s">
        <v>153</v>
      </c>
      <c r="O4" s="13"/>
      <c r="P4" s="13"/>
      <c r="Q4" s="13" t="s">
        <v>38</v>
      </c>
      <c r="R4" s="13" t="s">
        <v>62</v>
      </c>
      <c r="S4" s="13"/>
      <c r="T4" s="13"/>
      <c r="U4" s="13"/>
      <c r="V4" s="13"/>
      <c r="W4" s="13"/>
    </row>
    <row r="5" ht="18.75" customHeight="1" spans="1:23">
      <c r="A5" s="13"/>
      <c r="B5" s="13"/>
      <c r="C5" s="13"/>
      <c r="D5" s="13"/>
      <c r="E5" s="13"/>
      <c r="F5" s="13"/>
      <c r="G5" s="13"/>
      <c r="H5" s="13"/>
      <c r="I5" s="54" t="s">
        <v>154</v>
      </c>
      <c r="J5" s="54" t="s">
        <v>35</v>
      </c>
      <c r="K5" s="13"/>
      <c r="L5" s="13" t="s">
        <v>36</v>
      </c>
      <c r="M5" s="13" t="s">
        <v>37</v>
      </c>
      <c r="N5" s="13" t="s">
        <v>35</v>
      </c>
      <c r="O5" s="13" t="s">
        <v>36</v>
      </c>
      <c r="P5" s="13" t="s">
        <v>37</v>
      </c>
      <c r="Q5" s="13" t="s">
        <v>38</v>
      </c>
      <c r="R5" s="13" t="s">
        <v>34</v>
      </c>
      <c r="S5" s="13" t="s">
        <v>41</v>
      </c>
      <c r="T5" s="13" t="s">
        <v>42</v>
      </c>
      <c r="U5" s="13" t="s">
        <v>43</v>
      </c>
      <c r="V5" s="13" t="s">
        <v>44</v>
      </c>
      <c r="W5" s="13" t="s">
        <v>45</v>
      </c>
    </row>
    <row r="6" ht="18.75" customHeight="1" spans="1:23">
      <c r="A6" s="13"/>
      <c r="B6" s="13"/>
      <c r="C6" s="13"/>
      <c r="D6" s="13"/>
      <c r="E6" s="13"/>
      <c r="F6" s="13"/>
      <c r="G6" s="13"/>
      <c r="H6" s="13"/>
      <c r="I6" s="54"/>
      <c r="J6" s="54" t="s">
        <v>35</v>
      </c>
      <c r="K6" s="13"/>
      <c r="L6" s="13" t="s">
        <v>36</v>
      </c>
      <c r="M6" s="13" t="s">
        <v>37</v>
      </c>
      <c r="N6" s="13" t="s">
        <v>35</v>
      </c>
      <c r="O6" s="13" t="s">
        <v>36</v>
      </c>
      <c r="P6" s="13" t="s">
        <v>37</v>
      </c>
      <c r="Q6" s="13"/>
      <c r="R6" s="13" t="s">
        <v>34</v>
      </c>
      <c r="S6" s="13" t="s">
        <v>41</v>
      </c>
      <c r="T6" s="13" t="s">
        <v>42</v>
      </c>
      <c r="U6" s="13" t="s">
        <v>43</v>
      </c>
      <c r="V6" s="13" t="s">
        <v>44</v>
      </c>
      <c r="W6" s="13" t="s">
        <v>45</v>
      </c>
    </row>
    <row r="7" ht="22.65" customHeight="1" spans="1:23">
      <c r="A7" s="13"/>
      <c r="B7" s="13"/>
      <c r="C7" s="13"/>
      <c r="D7" s="13"/>
      <c r="E7" s="13"/>
      <c r="F7" s="13"/>
      <c r="G7" s="13"/>
      <c r="H7" s="13"/>
      <c r="I7" s="54"/>
      <c r="J7" s="54" t="s">
        <v>34</v>
      </c>
      <c r="K7" s="13" t="s">
        <v>233</v>
      </c>
      <c r="L7" s="13"/>
      <c r="M7" s="13"/>
      <c r="N7" s="13"/>
      <c r="O7" s="13"/>
      <c r="P7" s="13"/>
      <c r="Q7" s="13"/>
      <c r="R7" s="13"/>
      <c r="S7" s="13"/>
      <c r="T7" s="13"/>
      <c r="U7" s="13"/>
      <c r="V7" s="13"/>
      <c r="W7" s="13"/>
    </row>
    <row r="8" ht="18.75" customHeight="1" spans="1:23">
      <c r="A8" s="14" t="s">
        <v>46</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8"/>
      <c r="B9" s="8"/>
      <c r="C9" s="9" t="s">
        <v>234</v>
      </c>
      <c r="D9" s="8"/>
      <c r="E9" s="8"/>
      <c r="F9" s="8"/>
      <c r="G9" s="8"/>
      <c r="H9" s="8"/>
      <c r="I9" s="10">
        <v>1228080</v>
      </c>
      <c r="J9" s="10">
        <v>1228080</v>
      </c>
      <c r="K9" s="10">
        <v>1228080</v>
      </c>
      <c r="L9" s="10"/>
      <c r="M9" s="10"/>
      <c r="N9" s="10"/>
      <c r="O9" s="10"/>
      <c r="P9" s="10"/>
      <c r="Q9" s="10"/>
      <c r="R9" s="10"/>
      <c r="S9" s="10"/>
      <c r="T9" s="10"/>
      <c r="U9" s="10"/>
      <c r="V9" s="10"/>
      <c r="W9" s="10"/>
    </row>
    <row r="10" ht="18.75" customHeight="1" spans="1:23">
      <c r="A10" s="8" t="s">
        <v>235</v>
      </c>
      <c r="B10" s="8" t="s">
        <v>236</v>
      </c>
      <c r="C10" s="9" t="s">
        <v>234</v>
      </c>
      <c r="D10" s="8" t="s">
        <v>56</v>
      </c>
      <c r="E10" s="8" t="s">
        <v>105</v>
      </c>
      <c r="F10" s="8" t="s">
        <v>106</v>
      </c>
      <c r="G10" s="8" t="s">
        <v>237</v>
      </c>
      <c r="H10" s="8" t="s">
        <v>238</v>
      </c>
      <c r="I10" s="10">
        <v>1228080</v>
      </c>
      <c r="J10" s="10">
        <v>1228080</v>
      </c>
      <c r="K10" s="10">
        <v>1228080</v>
      </c>
      <c r="L10" s="10"/>
      <c r="M10" s="10"/>
      <c r="N10" s="10"/>
      <c r="O10" s="10"/>
      <c r="P10" s="10"/>
      <c r="Q10" s="10"/>
      <c r="R10" s="10"/>
      <c r="S10" s="10"/>
      <c r="T10" s="10"/>
      <c r="U10" s="10"/>
      <c r="V10" s="10"/>
      <c r="W10" s="10"/>
    </row>
    <row r="11" ht="18.75" customHeight="1" spans="1:23">
      <c r="A11" s="24"/>
      <c r="B11" s="24"/>
      <c r="C11" s="9" t="s">
        <v>239</v>
      </c>
      <c r="D11" s="24"/>
      <c r="E11" s="24"/>
      <c r="F11" s="24"/>
      <c r="G11" s="24"/>
      <c r="H11" s="24"/>
      <c r="I11" s="10">
        <v>761960</v>
      </c>
      <c r="J11" s="10">
        <v>761960</v>
      </c>
      <c r="K11" s="10">
        <v>761960</v>
      </c>
      <c r="L11" s="10"/>
      <c r="M11" s="10"/>
      <c r="N11" s="10"/>
      <c r="O11" s="10"/>
      <c r="P11" s="24"/>
      <c r="Q11" s="10"/>
      <c r="R11" s="10"/>
      <c r="S11" s="10"/>
      <c r="T11" s="10"/>
      <c r="U11" s="10"/>
      <c r="V11" s="10"/>
      <c r="W11" s="10"/>
    </row>
    <row r="12" ht="18.75" customHeight="1" spans="1:23">
      <c r="A12" s="8" t="s">
        <v>235</v>
      </c>
      <c r="B12" s="8" t="s">
        <v>240</v>
      </c>
      <c r="C12" s="9" t="s">
        <v>239</v>
      </c>
      <c r="D12" s="8" t="s">
        <v>56</v>
      </c>
      <c r="E12" s="8" t="s">
        <v>105</v>
      </c>
      <c r="F12" s="8" t="s">
        <v>106</v>
      </c>
      <c r="G12" s="8" t="s">
        <v>237</v>
      </c>
      <c r="H12" s="8" t="s">
        <v>238</v>
      </c>
      <c r="I12" s="10">
        <v>761960</v>
      </c>
      <c r="J12" s="10">
        <v>761960</v>
      </c>
      <c r="K12" s="10">
        <v>761960</v>
      </c>
      <c r="L12" s="10"/>
      <c r="M12" s="10"/>
      <c r="N12" s="10"/>
      <c r="O12" s="10"/>
      <c r="P12" s="24"/>
      <c r="Q12" s="10"/>
      <c r="R12" s="10"/>
      <c r="S12" s="10"/>
      <c r="T12" s="10"/>
      <c r="U12" s="10"/>
      <c r="V12" s="10"/>
      <c r="W12" s="10"/>
    </row>
    <row r="13" ht="18.75" customHeight="1" spans="1:23">
      <c r="A13" s="24"/>
      <c r="B13" s="24"/>
      <c r="C13" s="9" t="s">
        <v>241</v>
      </c>
      <c r="D13" s="24"/>
      <c r="E13" s="24"/>
      <c r="F13" s="24"/>
      <c r="G13" s="24"/>
      <c r="H13" s="24"/>
      <c r="I13" s="10">
        <v>42500</v>
      </c>
      <c r="J13" s="10">
        <v>42500</v>
      </c>
      <c r="K13" s="10">
        <v>42500</v>
      </c>
      <c r="L13" s="10"/>
      <c r="M13" s="10"/>
      <c r="N13" s="10"/>
      <c r="O13" s="10"/>
      <c r="P13" s="24"/>
      <c r="Q13" s="10"/>
      <c r="R13" s="10"/>
      <c r="S13" s="10"/>
      <c r="T13" s="10"/>
      <c r="U13" s="10"/>
      <c r="V13" s="10"/>
      <c r="W13" s="10"/>
    </row>
    <row r="14" ht="18.75" customHeight="1" spans="1:23">
      <c r="A14" s="8" t="s">
        <v>242</v>
      </c>
      <c r="B14" s="8" t="s">
        <v>243</v>
      </c>
      <c r="C14" s="9" t="s">
        <v>241</v>
      </c>
      <c r="D14" s="8" t="s">
        <v>56</v>
      </c>
      <c r="E14" s="8" t="s">
        <v>109</v>
      </c>
      <c r="F14" s="8" t="s">
        <v>110</v>
      </c>
      <c r="G14" s="8" t="s">
        <v>237</v>
      </c>
      <c r="H14" s="8" t="s">
        <v>238</v>
      </c>
      <c r="I14" s="10">
        <v>42500</v>
      </c>
      <c r="J14" s="10">
        <v>42500</v>
      </c>
      <c r="K14" s="10">
        <v>42500</v>
      </c>
      <c r="L14" s="10"/>
      <c r="M14" s="10"/>
      <c r="N14" s="10"/>
      <c r="O14" s="10"/>
      <c r="P14" s="24"/>
      <c r="Q14" s="10"/>
      <c r="R14" s="10"/>
      <c r="S14" s="10"/>
      <c r="T14" s="10"/>
      <c r="U14" s="10"/>
      <c r="V14" s="10"/>
      <c r="W14" s="10"/>
    </row>
    <row r="15" ht="18.75" customHeight="1" spans="1:23">
      <c r="A15" s="24"/>
      <c r="B15" s="24"/>
      <c r="C15" s="9" t="s">
        <v>244</v>
      </c>
      <c r="D15" s="24"/>
      <c r="E15" s="24"/>
      <c r="F15" s="24"/>
      <c r="G15" s="24"/>
      <c r="H15" s="24"/>
      <c r="I15" s="10">
        <v>55522</v>
      </c>
      <c r="J15" s="10">
        <v>55522</v>
      </c>
      <c r="K15" s="10">
        <v>55522</v>
      </c>
      <c r="L15" s="10"/>
      <c r="M15" s="10"/>
      <c r="N15" s="10"/>
      <c r="O15" s="10"/>
      <c r="P15" s="24"/>
      <c r="Q15" s="10"/>
      <c r="R15" s="10"/>
      <c r="S15" s="10"/>
      <c r="T15" s="10"/>
      <c r="U15" s="10"/>
      <c r="V15" s="10"/>
      <c r="W15" s="10"/>
    </row>
    <row r="16" ht="18.75" customHeight="1" spans="1:23">
      <c r="A16" s="8" t="s">
        <v>245</v>
      </c>
      <c r="B16" s="8" t="s">
        <v>246</v>
      </c>
      <c r="C16" s="9" t="s">
        <v>244</v>
      </c>
      <c r="D16" s="8" t="s">
        <v>56</v>
      </c>
      <c r="E16" s="8" t="s">
        <v>87</v>
      </c>
      <c r="F16" s="8" t="s">
        <v>88</v>
      </c>
      <c r="G16" s="8" t="s">
        <v>247</v>
      </c>
      <c r="H16" s="8" t="s">
        <v>248</v>
      </c>
      <c r="I16" s="10">
        <v>28680</v>
      </c>
      <c r="J16" s="10">
        <v>28680</v>
      </c>
      <c r="K16" s="10">
        <v>28680</v>
      </c>
      <c r="L16" s="10"/>
      <c r="M16" s="10"/>
      <c r="N16" s="10"/>
      <c r="O16" s="10"/>
      <c r="P16" s="24"/>
      <c r="Q16" s="10"/>
      <c r="R16" s="10"/>
      <c r="S16" s="10"/>
      <c r="T16" s="10"/>
      <c r="U16" s="10"/>
      <c r="V16" s="10"/>
      <c r="W16" s="10"/>
    </row>
    <row r="17" ht="18.75" customHeight="1" spans="1:23">
      <c r="A17" s="8" t="s">
        <v>245</v>
      </c>
      <c r="B17" s="8" t="s">
        <v>246</v>
      </c>
      <c r="C17" s="9" t="s">
        <v>244</v>
      </c>
      <c r="D17" s="8" t="s">
        <v>56</v>
      </c>
      <c r="E17" s="8" t="s">
        <v>87</v>
      </c>
      <c r="F17" s="8" t="s">
        <v>88</v>
      </c>
      <c r="G17" s="8" t="s">
        <v>247</v>
      </c>
      <c r="H17" s="8" t="s">
        <v>248</v>
      </c>
      <c r="I17" s="10">
        <v>26842</v>
      </c>
      <c r="J17" s="10">
        <v>26842</v>
      </c>
      <c r="K17" s="10">
        <v>26842</v>
      </c>
      <c r="L17" s="10"/>
      <c r="M17" s="10"/>
      <c r="N17" s="10"/>
      <c r="O17" s="10"/>
      <c r="P17" s="24"/>
      <c r="Q17" s="10"/>
      <c r="R17" s="10"/>
      <c r="S17" s="10"/>
      <c r="T17" s="10"/>
      <c r="U17" s="10"/>
      <c r="V17" s="10"/>
      <c r="W17" s="10"/>
    </row>
    <row r="18" ht="18.75" customHeight="1" spans="1:23">
      <c r="A18" s="11" t="s">
        <v>32</v>
      </c>
      <c r="B18" s="11"/>
      <c r="C18" s="11"/>
      <c r="D18" s="11"/>
      <c r="E18" s="11"/>
      <c r="F18" s="11"/>
      <c r="G18" s="11"/>
      <c r="H18" s="11"/>
      <c r="I18" s="10">
        <v>2088062</v>
      </c>
      <c r="J18" s="10">
        <v>2088062</v>
      </c>
      <c r="K18" s="10">
        <v>2088062</v>
      </c>
      <c r="L18" s="10"/>
      <c r="M18" s="10"/>
      <c r="N18" s="10"/>
      <c r="O18" s="10"/>
      <c r="P18" s="10"/>
      <c r="Q18" s="10"/>
      <c r="R18" s="10"/>
      <c r="S18" s="10"/>
      <c r="T18" s="10"/>
      <c r="U18" s="10"/>
      <c r="V18" s="10"/>
      <c r="W18" s="10"/>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workbookViewId="0">
      <selection activeCell="E8" sqref="E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1" t="s">
        <v>249</v>
      </c>
      <c r="B1" s="21"/>
      <c r="C1" s="21"/>
      <c r="D1" s="21"/>
      <c r="E1" s="21"/>
      <c r="F1" s="21"/>
      <c r="G1" s="21"/>
      <c r="H1" s="21"/>
      <c r="I1" s="21"/>
      <c r="J1" s="21"/>
    </row>
    <row r="2" ht="45" customHeight="1" spans="1:10">
      <c r="A2" s="39" t="s">
        <v>250</v>
      </c>
      <c r="B2" s="39"/>
      <c r="C2" s="39"/>
      <c r="D2" s="39"/>
      <c r="E2" s="39"/>
      <c r="F2" s="39"/>
      <c r="G2" s="39"/>
      <c r="H2" s="39"/>
      <c r="I2" s="39"/>
      <c r="J2" s="39"/>
    </row>
    <row r="3" ht="20.25" customHeight="1" spans="1:10">
      <c r="A3" s="20" t="str">
        <f>"单位名称："&amp;"华宁县林业和草原局"</f>
        <v>单位名称：华宁县林业和草原局</v>
      </c>
      <c r="B3" s="20"/>
      <c r="C3" s="20"/>
      <c r="D3" s="20"/>
      <c r="E3" s="20"/>
      <c r="F3" s="20"/>
      <c r="G3" s="20"/>
      <c r="H3" s="20"/>
      <c r="I3" s="20"/>
      <c r="J3" s="20"/>
    </row>
    <row r="4" ht="20.25" customHeight="1" spans="1:10">
      <c r="A4" s="40" t="s">
        <v>251</v>
      </c>
      <c r="B4" s="40" t="s">
        <v>252</v>
      </c>
      <c r="C4" s="40" t="s">
        <v>253</v>
      </c>
      <c r="D4" s="40" t="s">
        <v>254</v>
      </c>
      <c r="E4" s="40" t="s">
        <v>255</v>
      </c>
      <c r="F4" s="40" t="s">
        <v>256</v>
      </c>
      <c r="G4" s="40" t="s">
        <v>257</v>
      </c>
      <c r="H4" s="40" t="s">
        <v>258</v>
      </c>
      <c r="I4" s="40" t="s">
        <v>259</v>
      </c>
      <c r="J4" s="40" t="s">
        <v>260</v>
      </c>
    </row>
    <row r="5" ht="46.5" customHeight="1" spans="1:10">
      <c r="A5" s="40"/>
      <c r="B5" s="40"/>
      <c r="C5" s="40"/>
      <c r="D5" s="40"/>
      <c r="E5" s="40"/>
      <c r="F5" s="40"/>
      <c r="G5" s="40"/>
      <c r="H5" s="40"/>
      <c r="I5" s="40"/>
      <c r="J5" s="40"/>
    </row>
    <row r="6" ht="20.25" customHeight="1" spans="1:10">
      <c r="A6" s="41">
        <v>1</v>
      </c>
      <c r="B6" s="41">
        <v>2</v>
      </c>
      <c r="C6" s="41">
        <v>3</v>
      </c>
      <c r="D6" s="41">
        <v>4</v>
      </c>
      <c r="E6" s="41">
        <v>5</v>
      </c>
      <c r="F6" s="41">
        <v>6</v>
      </c>
      <c r="G6" s="41">
        <v>7</v>
      </c>
      <c r="H6" s="41">
        <v>8</v>
      </c>
      <c r="I6" s="41">
        <v>9</v>
      </c>
      <c r="J6" s="41">
        <v>10</v>
      </c>
    </row>
    <row r="7" ht="20.25" customHeight="1" spans="1:10">
      <c r="A7" s="24" t="s">
        <v>56</v>
      </c>
      <c r="B7" s="24"/>
      <c r="C7" s="24"/>
      <c r="E7" s="46"/>
      <c r="F7" s="46"/>
      <c r="G7" s="46"/>
      <c r="H7" s="46"/>
      <c r="I7" s="46"/>
      <c r="J7" s="46"/>
    </row>
    <row r="8" ht="20.25" customHeight="1" spans="1:10">
      <c r="A8" s="58" t="s">
        <v>234</v>
      </c>
      <c r="B8" s="24" t="s">
        <v>261</v>
      </c>
      <c r="C8" s="25"/>
      <c r="D8" s="25"/>
      <c r="E8" s="46"/>
      <c r="F8" s="46"/>
      <c r="G8" s="46"/>
      <c r="H8" s="46"/>
      <c r="I8" s="46"/>
      <c r="J8" s="46"/>
    </row>
    <row r="9" ht="20.25" customHeight="1" spans="1:10">
      <c r="A9" s="24"/>
      <c r="B9" s="24"/>
      <c r="C9" s="24" t="s">
        <v>262</v>
      </c>
      <c r="D9" s="59" t="s">
        <v>263</v>
      </c>
      <c r="E9" s="60" t="s">
        <v>264</v>
      </c>
      <c r="F9" s="47" t="s">
        <v>265</v>
      </c>
      <c r="G9" s="25" t="s">
        <v>266</v>
      </c>
      <c r="H9" s="47" t="s">
        <v>267</v>
      </c>
      <c r="I9" s="47" t="s">
        <v>268</v>
      </c>
      <c r="J9" s="60" t="s">
        <v>269</v>
      </c>
    </row>
    <row r="10" ht="20.25" customHeight="1" spans="1:10">
      <c r="A10" s="24"/>
      <c r="B10" s="24"/>
      <c r="C10" s="24" t="s">
        <v>262</v>
      </c>
      <c r="D10" s="59" t="s">
        <v>263</v>
      </c>
      <c r="E10" s="60" t="s">
        <v>270</v>
      </c>
      <c r="F10" s="47" t="s">
        <v>271</v>
      </c>
      <c r="G10" s="25" t="s">
        <v>272</v>
      </c>
      <c r="H10" s="47" t="s">
        <v>273</v>
      </c>
      <c r="I10" s="47" t="s">
        <v>268</v>
      </c>
      <c r="J10" s="60" t="s">
        <v>274</v>
      </c>
    </row>
    <row r="11" ht="20.25" customHeight="1" spans="1:10">
      <c r="A11" s="24"/>
      <c r="B11" s="24"/>
      <c r="C11" s="24" t="s">
        <v>262</v>
      </c>
      <c r="D11" s="59" t="s">
        <v>263</v>
      </c>
      <c r="E11" s="60" t="s">
        <v>275</v>
      </c>
      <c r="F11" s="47" t="s">
        <v>271</v>
      </c>
      <c r="G11" s="25" t="s">
        <v>47</v>
      </c>
      <c r="H11" s="47" t="s">
        <v>276</v>
      </c>
      <c r="I11" s="47" t="s">
        <v>268</v>
      </c>
      <c r="J11" s="60" t="s">
        <v>277</v>
      </c>
    </row>
    <row r="12" ht="20.25" customHeight="1" spans="1:10">
      <c r="A12" s="24"/>
      <c r="B12" s="24"/>
      <c r="C12" s="24" t="s">
        <v>262</v>
      </c>
      <c r="D12" s="59" t="s">
        <v>278</v>
      </c>
      <c r="E12" s="60" t="s">
        <v>279</v>
      </c>
      <c r="F12" s="47" t="s">
        <v>271</v>
      </c>
      <c r="G12" s="25" t="s">
        <v>280</v>
      </c>
      <c r="H12" s="47" t="s">
        <v>273</v>
      </c>
      <c r="I12" s="47" t="s">
        <v>268</v>
      </c>
      <c r="J12" s="60" t="s">
        <v>281</v>
      </c>
    </row>
    <row r="13" ht="20.25" customHeight="1" spans="1:10">
      <c r="A13" s="24"/>
      <c r="B13" s="24"/>
      <c r="C13" s="24" t="s">
        <v>282</v>
      </c>
      <c r="D13" s="59" t="s">
        <v>283</v>
      </c>
      <c r="E13" s="60" t="s">
        <v>284</v>
      </c>
      <c r="F13" s="47" t="s">
        <v>265</v>
      </c>
      <c r="G13" s="25" t="s">
        <v>285</v>
      </c>
      <c r="H13" s="47" t="s">
        <v>286</v>
      </c>
      <c r="I13" s="47" t="s">
        <v>268</v>
      </c>
      <c r="J13" s="60" t="s">
        <v>287</v>
      </c>
    </row>
    <row r="14" ht="20.25" customHeight="1" spans="1:10">
      <c r="A14" s="24"/>
      <c r="B14" s="24"/>
      <c r="C14" s="24" t="s">
        <v>288</v>
      </c>
      <c r="D14" s="59" t="s">
        <v>289</v>
      </c>
      <c r="E14" s="60" t="s">
        <v>290</v>
      </c>
      <c r="F14" s="47" t="s">
        <v>271</v>
      </c>
      <c r="G14" s="25" t="s">
        <v>280</v>
      </c>
      <c r="H14" s="47" t="s">
        <v>273</v>
      </c>
      <c r="I14" s="47" t="s">
        <v>268</v>
      </c>
      <c r="J14" s="60" t="s">
        <v>291</v>
      </c>
    </row>
    <row r="15" ht="20.25" customHeight="1" spans="1:10">
      <c r="A15" s="58" t="s">
        <v>239</v>
      </c>
      <c r="B15" s="24" t="s">
        <v>292</v>
      </c>
      <c r="C15" s="24"/>
      <c r="D15" s="24"/>
      <c r="E15" s="24"/>
      <c r="F15" s="24"/>
      <c r="G15" s="24"/>
      <c r="H15" s="24"/>
      <c r="I15" s="24"/>
      <c r="J15" s="24"/>
    </row>
    <row r="16" ht="20.25" customHeight="1" spans="1:10">
      <c r="A16" s="24"/>
      <c r="B16" s="24"/>
      <c r="C16" s="24" t="s">
        <v>262</v>
      </c>
      <c r="D16" s="59" t="s">
        <v>263</v>
      </c>
      <c r="E16" s="60" t="s">
        <v>293</v>
      </c>
      <c r="F16" s="47" t="s">
        <v>265</v>
      </c>
      <c r="G16" s="25" t="s">
        <v>266</v>
      </c>
      <c r="H16" s="47" t="s">
        <v>294</v>
      </c>
      <c r="I16" s="47" t="s">
        <v>268</v>
      </c>
      <c r="J16" s="60" t="s">
        <v>295</v>
      </c>
    </row>
    <row r="17" ht="20.25" customHeight="1" spans="1:10">
      <c r="A17" s="24"/>
      <c r="B17" s="24"/>
      <c r="C17" s="24" t="s">
        <v>262</v>
      </c>
      <c r="D17" s="59" t="s">
        <v>263</v>
      </c>
      <c r="E17" s="60" t="s">
        <v>270</v>
      </c>
      <c r="F17" s="47" t="s">
        <v>271</v>
      </c>
      <c r="G17" s="25" t="s">
        <v>272</v>
      </c>
      <c r="H17" s="47" t="s">
        <v>273</v>
      </c>
      <c r="I17" s="47" t="s">
        <v>268</v>
      </c>
      <c r="J17" s="60" t="s">
        <v>296</v>
      </c>
    </row>
    <row r="18" ht="20.25" customHeight="1" spans="1:10">
      <c r="A18" s="24"/>
      <c r="B18" s="24"/>
      <c r="C18" s="24" t="s">
        <v>262</v>
      </c>
      <c r="D18" s="59" t="s">
        <v>263</v>
      </c>
      <c r="E18" s="60" t="s">
        <v>297</v>
      </c>
      <c r="F18" s="47" t="s">
        <v>271</v>
      </c>
      <c r="G18" s="25" t="s">
        <v>47</v>
      </c>
      <c r="H18" s="47" t="s">
        <v>276</v>
      </c>
      <c r="I18" s="47" t="s">
        <v>268</v>
      </c>
      <c r="J18" s="60" t="s">
        <v>298</v>
      </c>
    </row>
    <row r="19" ht="20.25" customHeight="1" spans="1:10">
      <c r="A19" s="24"/>
      <c r="B19" s="24"/>
      <c r="C19" s="24" t="s">
        <v>262</v>
      </c>
      <c r="D19" s="59" t="s">
        <v>278</v>
      </c>
      <c r="E19" s="60" t="s">
        <v>279</v>
      </c>
      <c r="F19" s="47" t="s">
        <v>271</v>
      </c>
      <c r="G19" s="25" t="s">
        <v>280</v>
      </c>
      <c r="H19" s="47" t="s">
        <v>273</v>
      </c>
      <c r="I19" s="47" t="s">
        <v>268</v>
      </c>
      <c r="J19" s="60" t="s">
        <v>299</v>
      </c>
    </row>
    <row r="20" ht="20.25" customHeight="1" spans="1:10">
      <c r="A20" s="24"/>
      <c r="B20" s="24"/>
      <c r="C20" s="24" t="s">
        <v>282</v>
      </c>
      <c r="D20" s="59" t="s">
        <v>283</v>
      </c>
      <c r="E20" s="60" t="s">
        <v>300</v>
      </c>
      <c r="F20" s="47" t="s">
        <v>265</v>
      </c>
      <c r="G20" s="25" t="s">
        <v>285</v>
      </c>
      <c r="H20" s="47" t="s">
        <v>286</v>
      </c>
      <c r="I20" s="47" t="s">
        <v>268</v>
      </c>
      <c r="J20" s="60" t="s">
        <v>301</v>
      </c>
    </row>
    <row r="21" ht="20.25" customHeight="1" spans="1:10">
      <c r="A21" s="24"/>
      <c r="B21" s="24"/>
      <c r="C21" s="24" t="s">
        <v>288</v>
      </c>
      <c r="D21" s="59" t="s">
        <v>289</v>
      </c>
      <c r="E21" s="60" t="s">
        <v>302</v>
      </c>
      <c r="F21" s="47" t="s">
        <v>271</v>
      </c>
      <c r="G21" s="25" t="s">
        <v>303</v>
      </c>
      <c r="H21" s="47" t="s">
        <v>273</v>
      </c>
      <c r="I21" s="47" t="s">
        <v>268</v>
      </c>
      <c r="J21" s="60" t="s">
        <v>304</v>
      </c>
    </row>
    <row r="22" ht="20.25" customHeight="1" spans="1:10">
      <c r="A22" s="58" t="s">
        <v>241</v>
      </c>
      <c r="B22" s="24" t="s">
        <v>305</v>
      </c>
      <c r="C22" s="24"/>
      <c r="D22" s="24"/>
      <c r="E22" s="24"/>
      <c r="F22" s="24"/>
      <c r="G22" s="24"/>
      <c r="H22" s="24"/>
      <c r="I22" s="24"/>
      <c r="J22" s="24"/>
    </row>
    <row r="23" ht="20.25" customHeight="1" spans="1:10">
      <c r="A23" s="24"/>
      <c r="B23" s="24"/>
      <c r="C23" s="24" t="s">
        <v>262</v>
      </c>
      <c r="D23" s="59" t="s">
        <v>263</v>
      </c>
      <c r="E23" s="60" t="s">
        <v>306</v>
      </c>
      <c r="F23" s="47" t="s">
        <v>271</v>
      </c>
      <c r="G23" s="25" t="s">
        <v>307</v>
      </c>
      <c r="H23" s="47" t="s">
        <v>308</v>
      </c>
      <c r="I23" s="47" t="s">
        <v>268</v>
      </c>
      <c r="J23" s="60" t="s">
        <v>309</v>
      </c>
    </row>
    <row r="24" ht="20.25" customHeight="1" spans="1:10">
      <c r="A24" s="24"/>
      <c r="B24" s="24"/>
      <c r="C24" s="24" t="s">
        <v>262</v>
      </c>
      <c r="D24" s="59" t="s">
        <v>263</v>
      </c>
      <c r="E24" s="60" t="s">
        <v>310</v>
      </c>
      <c r="F24" s="47" t="s">
        <v>271</v>
      </c>
      <c r="G24" s="25" t="s">
        <v>311</v>
      </c>
      <c r="H24" s="47" t="s">
        <v>308</v>
      </c>
      <c r="I24" s="47" t="s">
        <v>268</v>
      </c>
      <c r="J24" s="60" t="s">
        <v>309</v>
      </c>
    </row>
    <row r="25" ht="20.25" customHeight="1" spans="1:10">
      <c r="A25" s="24"/>
      <c r="B25" s="24"/>
      <c r="C25" s="24" t="s">
        <v>262</v>
      </c>
      <c r="D25" s="59" t="s">
        <v>278</v>
      </c>
      <c r="E25" s="60" t="s">
        <v>312</v>
      </c>
      <c r="F25" s="47" t="s">
        <v>271</v>
      </c>
      <c r="G25" s="25" t="s">
        <v>303</v>
      </c>
      <c r="H25" s="47" t="s">
        <v>273</v>
      </c>
      <c r="I25" s="47" t="s">
        <v>268</v>
      </c>
      <c r="J25" s="60" t="s">
        <v>313</v>
      </c>
    </row>
    <row r="26" ht="20.25" customHeight="1" spans="1:10">
      <c r="A26" s="24"/>
      <c r="B26" s="24"/>
      <c r="C26" s="24" t="s">
        <v>282</v>
      </c>
      <c r="D26" s="59" t="s">
        <v>314</v>
      </c>
      <c r="E26" s="60" t="s">
        <v>315</v>
      </c>
      <c r="F26" s="47" t="s">
        <v>271</v>
      </c>
      <c r="G26" s="25" t="s">
        <v>316</v>
      </c>
      <c r="H26" s="47" t="s">
        <v>317</v>
      </c>
      <c r="I26" s="47" t="s">
        <v>268</v>
      </c>
      <c r="J26" s="60" t="s">
        <v>318</v>
      </c>
    </row>
    <row r="27" ht="20.25" customHeight="1" spans="1:10">
      <c r="A27" s="24"/>
      <c r="B27" s="24"/>
      <c r="C27" s="24" t="s">
        <v>288</v>
      </c>
      <c r="D27" s="59" t="s">
        <v>289</v>
      </c>
      <c r="E27" s="60" t="s">
        <v>319</v>
      </c>
      <c r="F27" s="47" t="s">
        <v>271</v>
      </c>
      <c r="G27" s="25" t="s">
        <v>303</v>
      </c>
      <c r="H27" s="47" t="s">
        <v>273</v>
      </c>
      <c r="I27" s="47" t="s">
        <v>268</v>
      </c>
      <c r="J27" s="60" t="s">
        <v>320</v>
      </c>
    </row>
    <row r="28" ht="20.25" customHeight="1" spans="1:10">
      <c r="A28" s="58" t="s">
        <v>244</v>
      </c>
      <c r="B28" s="24" t="s">
        <v>321</v>
      </c>
      <c r="C28" s="24"/>
      <c r="D28" s="24"/>
      <c r="E28" s="24"/>
      <c r="F28" s="24"/>
      <c r="G28" s="24"/>
      <c r="H28" s="24"/>
      <c r="I28" s="24"/>
      <c r="J28" s="24"/>
    </row>
    <row r="29" ht="20.25" customHeight="1" spans="1:10">
      <c r="A29" s="24"/>
      <c r="B29" s="24"/>
      <c r="C29" s="24" t="s">
        <v>262</v>
      </c>
      <c r="D29" s="59" t="s">
        <v>263</v>
      </c>
      <c r="E29" s="60" t="s">
        <v>322</v>
      </c>
      <c r="F29" s="47" t="s">
        <v>323</v>
      </c>
      <c r="G29" s="25" t="s">
        <v>47</v>
      </c>
      <c r="H29" s="47" t="s">
        <v>276</v>
      </c>
      <c r="I29" s="47" t="s">
        <v>268</v>
      </c>
      <c r="J29" s="60" t="s">
        <v>324</v>
      </c>
    </row>
    <row r="30" ht="20.25" customHeight="1" spans="1:10">
      <c r="A30" s="24"/>
      <c r="B30" s="24"/>
      <c r="C30" s="24" t="s">
        <v>262</v>
      </c>
      <c r="D30" s="59" t="s">
        <v>263</v>
      </c>
      <c r="E30" s="60" t="s">
        <v>325</v>
      </c>
      <c r="F30" s="47" t="s">
        <v>323</v>
      </c>
      <c r="G30" s="25" t="s">
        <v>48</v>
      </c>
      <c r="H30" s="47" t="s">
        <v>276</v>
      </c>
      <c r="I30" s="47" t="s">
        <v>268</v>
      </c>
      <c r="J30" s="60" t="s">
        <v>324</v>
      </c>
    </row>
    <row r="31" ht="20.25" customHeight="1" spans="1:10">
      <c r="A31" s="24"/>
      <c r="B31" s="24"/>
      <c r="C31" s="24" t="s">
        <v>262</v>
      </c>
      <c r="D31" s="59" t="s">
        <v>263</v>
      </c>
      <c r="E31" s="60" t="s">
        <v>326</v>
      </c>
      <c r="F31" s="47" t="s">
        <v>323</v>
      </c>
      <c r="G31" s="25" t="s">
        <v>327</v>
      </c>
      <c r="H31" s="47" t="s">
        <v>328</v>
      </c>
      <c r="I31" s="47" t="s">
        <v>268</v>
      </c>
      <c r="J31" s="60" t="s">
        <v>329</v>
      </c>
    </row>
    <row r="32" ht="20.25" customHeight="1" spans="1:10">
      <c r="A32" s="24"/>
      <c r="B32" s="24"/>
      <c r="C32" s="24" t="s">
        <v>262</v>
      </c>
      <c r="D32" s="59" t="s">
        <v>263</v>
      </c>
      <c r="E32" s="60" t="s">
        <v>330</v>
      </c>
      <c r="F32" s="47" t="s">
        <v>323</v>
      </c>
      <c r="G32" s="25" t="s">
        <v>327</v>
      </c>
      <c r="H32" s="47" t="s">
        <v>328</v>
      </c>
      <c r="I32" s="47" t="s">
        <v>268</v>
      </c>
      <c r="J32" s="60" t="s">
        <v>329</v>
      </c>
    </row>
    <row r="33" ht="20.25" customHeight="1" spans="1:10">
      <c r="A33" s="24"/>
      <c r="B33" s="24"/>
      <c r="C33" s="24" t="s">
        <v>282</v>
      </c>
      <c r="D33" s="59" t="s">
        <v>331</v>
      </c>
      <c r="E33" s="60" t="s">
        <v>332</v>
      </c>
      <c r="F33" s="47" t="s">
        <v>323</v>
      </c>
      <c r="G33" s="25" t="s">
        <v>333</v>
      </c>
      <c r="H33" s="47"/>
      <c r="I33" s="47" t="s">
        <v>334</v>
      </c>
      <c r="J33" s="60" t="s">
        <v>335</v>
      </c>
    </row>
    <row r="34" ht="20.25" customHeight="1" spans="1:10">
      <c r="A34" s="24"/>
      <c r="B34" s="24"/>
      <c r="C34" s="24" t="s">
        <v>288</v>
      </c>
      <c r="D34" s="59" t="s">
        <v>289</v>
      </c>
      <c r="E34" s="60" t="s">
        <v>336</v>
      </c>
      <c r="F34" s="47" t="s">
        <v>271</v>
      </c>
      <c r="G34" s="25" t="s">
        <v>303</v>
      </c>
      <c r="H34" s="47" t="s">
        <v>273</v>
      </c>
      <c r="I34" s="47" t="s">
        <v>268</v>
      </c>
      <c r="J34" s="60" t="s">
        <v>337</v>
      </c>
    </row>
    <row r="35" ht="20.25" customHeight="1" spans="1:10">
      <c r="A35" s="24"/>
      <c r="B35" s="24"/>
      <c r="C35" s="24" t="s">
        <v>288</v>
      </c>
      <c r="D35" s="59" t="s">
        <v>289</v>
      </c>
      <c r="E35" s="60" t="s">
        <v>338</v>
      </c>
      <c r="F35" s="47" t="s">
        <v>271</v>
      </c>
      <c r="G35" s="25" t="s">
        <v>303</v>
      </c>
      <c r="H35" s="47" t="s">
        <v>273</v>
      </c>
      <c r="I35" s="47" t="s">
        <v>268</v>
      </c>
      <c r="J35" s="60" t="s">
        <v>339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E18" sqref="E18"/>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50" t="s">
        <v>340</v>
      </c>
    </row>
    <row r="2" ht="37.5" customHeight="1" spans="1:6">
      <c r="A2" s="3" t="s">
        <v>341</v>
      </c>
      <c r="B2" s="3"/>
      <c r="C2" s="3"/>
      <c r="D2" s="3"/>
      <c r="E2" s="3"/>
      <c r="F2" s="3"/>
    </row>
    <row r="3" ht="18.75" customHeight="1" spans="1:6">
      <c r="A3" s="51" t="str">
        <f>"单位名称："&amp;"华宁县林业和草原局"</f>
        <v>单位名称：华宁县林业和草原局</v>
      </c>
      <c r="B3" s="51"/>
      <c r="C3" s="51"/>
      <c r="D3" s="52"/>
      <c r="E3" s="52"/>
      <c r="F3" s="53" t="s">
        <v>29</v>
      </c>
    </row>
    <row r="4" ht="18.75" customHeight="1" spans="1:6">
      <c r="A4" s="13" t="s">
        <v>145</v>
      </c>
      <c r="B4" s="13" t="s">
        <v>59</v>
      </c>
      <c r="C4" s="13" t="s">
        <v>60</v>
      </c>
      <c r="D4" s="54" t="s">
        <v>342</v>
      </c>
      <c r="E4" s="54"/>
      <c r="F4" s="54"/>
    </row>
    <row r="5" ht="18.75" customHeight="1" spans="1:6">
      <c r="A5" s="13" t="s">
        <v>59</v>
      </c>
      <c r="B5" s="13" t="s">
        <v>59</v>
      </c>
      <c r="C5" s="13" t="s">
        <v>60</v>
      </c>
      <c r="D5" s="54" t="s">
        <v>34</v>
      </c>
      <c r="E5" s="54" t="s">
        <v>63</v>
      </c>
      <c r="F5" s="54" t="s">
        <v>64</v>
      </c>
    </row>
    <row r="6" ht="18.75" customHeight="1" spans="1:6">
      <c r="A6" s="14" t="s">
        <v>46</v>
      </c>
      <c r="B6" s="14"/>
      <c r="C6" s="14" t="s">
        <v>47</v>
      </c>
      <c r="D6" s="14" t="s">
        <v>49</v>
      </c>
      <c r="E6" s="14" t="s">
        <v>50</v>
      </c>
      <c r="F6" s="14" t="s">
        <v>51</v>
      </c>
    </row>
    <row r="7" ht="20.25" customHeight="1" spans="1:6">
      <c r="A7" s="16"/>
      <c r="B7" s="16"/>
      <c r="C7" s="16"/>
      <c r="D7" s="17"/>
      <c r="E7" s="17"/>
      <c r="F7" s="17"/>
    </row>
    <row r="8" ht="20.25" customHeight="1" spans="1:6">
      <c r="A8" s="55" t="s">
        <v>117</v>
      </c>
      <c r="B8" s="55"/>
      <c r="C8" s="55"/>
      <c r="D8" s="56"/>
      <c r="E8" s="56"/>
      <c r="F8" s="56"/>
    </row>
    <row r="9" s="26" customFormat="1" ht="14.25" customHeight="1" spans="1:2">
      <c r="A9" s="26" t="s">
        <v>343</v>
      </c>
      <c r="B9" s="57"/>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selection activeCell="G16" sqref="G10 G12 G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4"/>
      <c r="B1" s="44"/>
      <c r="C1" s="44"/>
      <c r="D1" s="44"/>
      <c r="E1" s="44"/>
      <c r="F1" s="44"/>
      <c r="G1" s="44"/>
      <c r="H1" s="44"/>
      <c r="I1" s="44"/>
      <c r="J1" s="44"/>
      <c r="K1" s="44"/>
      <c r="L1" s="44"/>
      <c r="M1" s="44"/>
      <c r="N1" s="44"/>
      <c r="O1" s="44"/>
      <c r="P1" s="44"/>
      <c r="Q1" s="21" t="s">
        <v>344</v>
      </c>
    </row>
    <row r="2" ht="45" customHeight="1" spans="1:17">
      <c r="A2" s="39" t="s">
        <v>345</v>
      </c>
      <c r="B2" s="39"/>
      <c r="C2" s="39"/>
      <c r="D2" s="39"/>
      <c r="E2" s="39"/>
      <c r="F2" s="39"/>
      <c r="G2" s="39"/>
      <c r="H2" s="39"/>
      <c r="I2" s="39"/>
      <c r="J2" s="39"/>
      <c r="K2" s="39"/>
      <c r="L2" s="39"/>
      <c r="M2" s="39"/>
      <c r="N2" s="48"/>
      <c r="O2" s="48"/>
      <c r="P2" s="48"/>
      <c r="Q2" s="48"/>
    </row>
    <row r="3" ht="20.25" customHeight="1" spans="1:17">
      <c r="A3" s="20" t="str">
        <f>"单位名称："&amp;"华宁县林业和草原局"</f>
        <v>单位名称：华宁县林业和草原局</v>
      </c>
      <c r="B3" s="20"/>
      <c r="C3" s="20"/>
      <c r="D3" s="20"/>
      <c r="E3" s="20"/>
      <c r="F3" s="20"/>
      <c r="G3" s="20"/>
      <c r="H3" s="20"/>
      <c r="I3" s="20"/>
      <c r="J3" s="20"/>
      <c r="K3" s="20"/>
      <c r="L3" s="20"/>
      <c r="M3" s="20"/>
      <c r="N3" s="20"/>
      <c r="O3" s="20"/>
      <c r="P3" s="20"/>
      <c r="Q3" s="21" t="s">
        <v>29</v>
      </c>
    </row>
    <row r="4" ht="20.25" customHeight="1" spans="1:17">
      <c r="A4" s="23" t="s">
        <v>346</v>
      </c>
      <c r="B4" s="23" t="s">
        <v>347</v>
      </c>
      <c r="C4" s="23" t="s">
        <v>348</v>
      </c>
      <c r="D4" s="23" t="s">
        <v>349</v>
      </c>
      <c r="E4" s="23" t="s">
        <v>350</v>
      </c>
      <c r="F4" s="23" t="s">
        <v>351</v>
      </c>
      <c r="G4" s="23" t="s">
        <v>152</v>
      </c>
      <c r="H4" s="23"/>
      <c r="I4" s="23"/>
      <c r="J4" s="23"/>
      <c r="K4" s="23"/>
      <c r="L4" s="23"/>
      <c r="M4" s="23"/>
      <c r="N4" s="23"/>
      <c r="O4" s="23"/>
      <c r="P4" s="23"/>
      <c r="Q4" s="23"/>
    </row>
    <row r="5" ht="20.25" customHeight="1" spans="1:17">
      <c r="A5" s="23" t="s">
        <v>352</v>
      </c>
      <c r="B5" s="23" t="s">
        <v>347</v>
      </c>
      <c r="C5" s="23" t="s">
        <v>348</v>
      </c>
      <c r="D5" s="23" t="s">
        <v>349</v>
      </c>
      <c r="E5" s="23" t="s">
        <v>350</v>
      </c>
      <c r="F5" s="23" t="s">
        <v>351</v>
      </c>
      <c r="G5" s="23" t="s">
        <v>32</v>
      </c>
      <c r="H5" s="23" t="s">
        <v>35</v>
      </c>
      <c r="I5" s="23" t="s">
        <v>353</v>
      </c>
      <c r="J5" s="23" t="s">
        <v>354</v>
      </c>
      <c r="K5" s="23" t="s">
        <v>38</v>
      </c>
      <c r="L5" s="23" t="s">
        <v>355</v>
      </c>
      <c r="M5" s="23" t="s">
        <v>62</v>
      </c>
      <c r="N5" s="23"/>
      <c r="O5" s="23"/>
      <c r="P5" s="23"/>
      <c r="Q5" s="23"/>
    </row>
    <row r="6" ht="32.4" customHeight="1" spans="1:17">
      <c r="A6" s="23"/>
      <c r="B6" s="23"/>
      <c r="C6" s="23"/>
      <c r="D6" s="23"/>
      <c r="E6" s="23"/>
      <c r="F6" s="23"/>
      <c r="G6" s="23"/>
      <c r="H6" s="23" t="s">
        <v>34</v>
      </c>
      <c r="I6" s="23"/>
      <c r="J6" s="23"/>
      <c r="K6" s="23"/>
      <c r="L6" s="23" t="s">
        <v>34</v>
      </c>
      <c r="M6" s="23" t="s">
        <v>41</v>
      </c>
      <c r="N6" s="23" t="s">
        <v>42</v>
      </c>
      <c r="O6" s="49" t="s">
        <v>43</v>
      </c>
      <c r="P6" s="49" t="s">
        <v>44</v>
      </c>
      <c r="Q6" s="49" t="s">
        <v>45</v>
      </c>
    </row>
    <row r="7" ht="20.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0.25" customHeight="1" spans="1:17">
      <c r="A8" s="45" t="s">
        <v>205</v>
      </c>
      <c r="B8" s="24"/>
      <c r="C8" s="24"/>
      <c r="D8" s="46"/>
      <c r="E8" s="46"/>
      <c r="F8" s="46">
        <v>54860</v>
      </c>
      <c r="G8" s="46">
        <v>106760</v>
      </c>
      <c r="H8" s="46">
        <v>106760</v>
      </c>
      <c r="I8" s="46"/>
      <c r="J8" s="42"/>
      <c r="K8" s="42"/>
      <c r="L8" s="46"/>
      <c r="M8" s="46"/>
      <c r="N8" s="46"/>
      <c r="O8" s="46"/>
      <c r="P8" s="46"/>
      <c r="Q8" s="46"/>
    </row>
    <row r="9" ht="20.25" customHeight="1" spans="1:17">
      <c r="A9" s="24"/>
      <c r="B9" s="24" t="s">
        <v>356</v>
      </c>
      <c r="C9" s="24" t="str">
        <f>"A05010502"&amp;"  "&amp;"文件柜"</f>
        <v>A05010502  文件柜</v>
      </c>
      <c r="D9" s="47" t="s">
        <v>357</v>
      </c>
      <c r="E9" s="25">
        <v>8</v>
      </c>
      <c r="F9" s="46">
        <v>6800</v>
      </c>
      <c r="G9" s="46">
        <v>6800</v>
      </c>
      <c r="H9" s="42">
        <v>6800</v>
      </c>
      <c r="I9" s="42"/>
      <c r="J9" s="42"/>
      <c r="K9" s="42"/>
      <c r="L9" s="46"/>
      <c r="M9" s="46"/>
      <c r="N9" s="46"/>
      <c r="O9" s="46"/>
      <c r="P9" s="46"/>
      <c r="Q9" s="46"/>
    </row>
    <row r="10" ht="20.25" customHeight="1" spans="1:17">
      <c r="A10" s="24"/>
      <c r="B10" s="24" t="s">
        <v>358</v>
      </c>
      <c r="C10" s="24" t="str">
        <f>"C1804010201"&amp;"  "&amp;"机动车保险服务"</f>
        <v>C1804010201  机动车保险服务</v>
      </c>
      <c r="D10" s="47" t="s">
        <v>359</v>
      </c>
      <c r="E10" s="25">
        <v>1</v>
      </c>
      <c r="F10" s="46"/>
      <c r="G10" s="46">
        <v>33800</v>
      </c>
      <c r="H10" s="42">
        <v>33800</v>
      </c>
      <c r="I10" s="42"/>
      <c r="J10" s="42"/>
      <c r="K10" s="42"/>
      <c r="L10" s="46"/>
      <c r="M10" s="46"/>
      <c r="N10" s="46"/>
      <c r="O10" s="46"/>
      <c r="P10" s="46"/>
      <c r="Q10" s="46"/>
    </row>
    <row r="11" ht="20.25" customHeight="1" spans="1:17">
      <c r="A11" s="24"/>
      <c r="B11" s="24" t="s">
        <v>360</v>
      </c>
      <c r="C11" s="24" t="str">
        <f>"A02021004"&amp;"  "&amp;"A4彩色打印机"</f>
        <v>A02021004  A4彩色打印机</v>
      </c>
      <c r="D11" s="47" t="s">
        <v>361</v>
      </c>
      <c r="E11" s="25">
        <v>1</v>
      </c>
      <c r="F11" s="46">
        <v>4960</v>
      </c>
      <c r="G11" s="46">
        <v>4960</v>
      </c>
      <c r="H11" s="42">
        <v>4960</v>
      </c>
      <c r="I11" s="42"/>
      <c r="J11" s="42"/>
      <c r="K11" s="42"/>
      <c r="L11" s="46"/>
      <c r="M11" s="46"/>
      <c r="N11" s="46"/>
      <c r="O11" s="46"/>
      <c r="P11" s="46"/>
      <c r="Q11" s="46"/>
    </row>
    <row r="12" ht="20.25" customHeight="1" spans="1:17">
      <c r="A12" s="24"/>
      <c r="B12" s="24" t="s">
        <v>362</v>
      </c>
      <c r="C12" s="24" t="str">
        <f>"C23120301"&amp;"  "&amp;"车辆维修和保养服务"</f>
        <v>C23120301  车辆维修和保养服务</v>
      </c>
      <c r="D12" s="47" t="s">
        <v>359</v>
      </c>
      <c r="E12" s="25">
        <v>1</v>
      </c>
      <c r="F12" s="46"/>
      <c r="G12" s="46">
        <v>18100</v>
      </c>
      <c r="H12" s="42">
        <v>18100</v>
      </c>
      <c r="I12" s="42"/>
      <c r="J12" s="42"/>
      <c r="K12" s="42"/>
      <c r="L12" s="46"/>
      <c r="M12" s="46"/>
      <c r="N12" s="46"/>
      <c r="O12" s="46"/>
      <c r="P12" s="46"/>
      <c r="Q12" s="46"/>
    </row>
    <row r="13" ht="20.25" customHeight="1" spans="1:17">
      <c r="A13" s="24"/>
      <c r="B13" s="24" t="s">
        <v>363</v>
      </c>
      <c r="C13" s="24" t="str">
        <f>"A02020100"&amp;"  "&amp;"复印机"</f>
        <v>A02020100  复印机</v>
      </c>
      <c r="D13" s="47" t="s">
        <v>361</v>
      </c>
      <c r="E13" s="25">
        <v>1</v>
      </c>
      <c r="F13" s="46">
        <v>37300</v>
      </c>
      <c r="G13" s="46">
        <v>37300</v>
      </c>
      <c r="H13" s="42">
        <v>37300</v>
      </c>
      <c r="I13" s="42"/>
      <c r="J13" s="42"/>
      <c r="K13" s="42"/>
      <c r="L13" s="46"/>
      <c r="M13" s="46"/>
      <c r="N13" s="46"/>
      <c r="O13" s="46"/>
      <c r="P13" s="46"/>
      <c r="Q13" s="46"/>
    </row>
    <row r="14" ht="20.25" customHeight="1" spans="1:17">
      <c r="A14" s="24"/>
      <c r="B14" s="24" t="s">
        <v>364</v>
      </c>
      <c r="C14" s="24" t="str">
        <f>"A05040101"&amp;"  "&amp;"复印纸"</f>
        <v>A05040101  复印纸</v>
      </c>
      <c r="D14" s="47" t="s">
        <v>365</v>
      </c>
      <c r="E14" s="25">
        <v>40</v>
      </c>
      <c r="F14" s="46">
        <v>5800</v>
      </c>
      <c r="G14" s="46">
        <v>5800</v>
      </c>
      <c r="H14" s="42">
        <v>5800</v>
      </c>
      <c r="I14" s="42"/>
      <c r="J14" s="42"/>
      <c r="K14" s="42"/>
      <c r="L14" s="46"/>
      <c r="M14" s="46"/>
      <c r="N14" s="46"/>
      <c r="O14" s="46"/>
      <c r="P14" s="46"/>
      <c r="Q14" s="46"/>
    </row>
    <row r="15" ht="20.25" customHeight="1" spans="1:17">
      <c r="A15" s="45" t="s">
        <v>192</v>
      </c>
      <c r="B15" s="24"/>
      <c r="C15" s="24"/>
      <c r="D15" s="24"/>
      <c r="E15" s="24"/>
      <c r="F15" s="46"/>
      <c r="G15" s="46">
        <v>12000</v>
      </c>
      <c r="H15" s="46">
        <v>12000</v>
      </c>
      <c r="I15" s="46"/>
      <c r="J15" s="42"/>
      <c r="K15" s="42"/>
      <c r="L15" s="46"/>
      <c r="M15" s="46"/>
      <c r="N15" s="46"/>
      <c r="O15" s="46"/>
      <c r="P15" s="46"/>
      <c r="Q15" s="46"/>
    </row>
    <row r="16" ht="20.25" customHeight="1" spans="1:17">
      <c r="A16" s="24"/>
      <c r="B16" s="24" t="s">
        <v>366</v>
      </c>
      <c r="C16" s="24" t="str">
        <f>"C23120302"&amp;"  "&amp;"车辆加油、添加燃料服务"</f>
        <v>C23120302  车辆加油、添加燃料服务</v>
      </c>
      <c r="D16" s="47" t="s">
        <v>367</v>
      </c>
      <c r="E16" s="25">
        <v>1</v>
      </c>
      <c r="F16" s="46"/>
      <c r="G16" s="46">
        <v>12000</v>
      </c>
      <c r="H16" s="42">
        <v>12000</v>
      </c>
      <c r="I16" s="42"/>
      <c r="J16" s="42"/>
      <c r="K16" s="42"/>
      <c r="L16" s="46"/>
      <c r="M16" s="46"/>
      <c r="N16" s="46"/>
      <c r="O16" s="46"/>
      <c r="P16" s="46"/>
      <c r="Q16" s="46"/>
    </row>
    <row r="17" ht="20.25" customHeight="1" spans="1:17">
      <c r="A17" s="25" t="s">
        <v>32</v>
      </c>
      <c r="B17" s="25"/>
      <c r="C17" s="25"/>
      <c r="D17" s="47"/>
      <c r="E17" s="47"/>
      <c r="F17" s="46">
        <v>54860</v>
      </c>
      <c r="G17" s="46">
        <v>118760</v>
      </c>
      <c r="H17" s="46">
        <v>118760</v>
      </c>
      <c r="I17" s="46"/>
      <c r="J17" s="46"/>
      <c r="K17" s="46"/>
      <c r="L17" s="46"/>
      <c r="M17" s="46"/>
      <c r="N17" s="46"/>
      <c r="O17" s="46"/>
      <c r="P17" s="46"/>
      <c r="Q17" s="46"/>
    </row>
  </sheetData>
  <mergeCells count="17">
    <mergeCell ref="A1:M1"/>
    <mergeCell ref="A2:Q2"/>
    <mergeCell ref="A3:M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D14" sqref="D1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1"/>
      <c r="B1" s="21"/>
      <c r="C1" s="21"/>
      <c r="D1" s="21"/>
      <c r="E1" s="21"/>
      <c r="F1" s="21"/>
      <c r="G1" s="21"/>
      <c r="H1" s="21"/>
      <c r="I1" s="21"/>
      <c r="J1" s="21"/>
      <c r="K1" s="21"/>
      <c r="L1" s="21"/>
      <c r="M1" s="21"/>
      <c r="N1" s="21" t="s">
        <v>368</v>
      </c>
    </row>
    <row r="2" ht="45" customHeight="1" spans="1:14">
      <c r="A2" s="39" t="s">
        <v>369</v>
      </c>
      <c r="B2" s="39"/>
      <c r="C2" s="39"/>
      <c r="D2" s="39"/>
      <c r="E2" s="39"/>
      <c r="F2" s="39"/>
      <c r="G2" s="39"/>
      <c r="H2" s="39"/>
      <c r="I2" s="39"/>
      <c r="J2" s="39"/>
      <c r="K2" s="39"/>
      <c r="L2" s="39"/>
      <c r="M2" s="39"/>
      <c r="N2" s="39"/>
    </row>
    <row r="3" ht="20.25" customHeight="1" spans="1:14">
      <c r="A3" s="20" t="str">
        <f>"单位名称："&amp;"华宁县林业和草原局"</f>
        <v>单位名称：华宁县林业和草原局</v>
      </c>
      <c r="B3" s="20"/>
      <c r="C3" s="20"/>
      <c r="D3" s="20"/>
      <c r="E3" s="20"/>
      <c r="F3" s="20"/>
      <c r="G3" s="20"/>
      <c r="H3" s="20"/>
      <c r="I3" s="21"/>
      <c r="J3" s="21"/>
      <c r="K3" s="21"/>
      <c r="L3" s="21"/>
      <c r="M3" s="21"/>
      <c r="N3" s="21" t="s">
        <v>29</v>
      </c>
    </row>
    <row r="4" ht="27.15" customHeight="1" spans="1:14">
      <c r="A4" s="40" t="s">
        <v>346</v>
      </c>
      <c r="B4" s="40" t="s">
        <v>370</v>
      </c>
      <c r="C4" s="40" t="s">
        <v>371</v>
      </c>
      <c r="D4" s="40" t="s">
        <v>152</v>
      </c>
      <c r="E4" s="40"/>
      <c r="F4" s="40"/>
      <c r="G4" s="40"/>
      <c r="H4" s="40"/>
      <c r="I4" s="40"/>
      <c r="J4" s="40"/>
      <c r="K4" s="40"/>
      <c r="L4" s="40"/>
      <c r="M4" s="40"/>
      <c r="N4" s="40"/>
    </row>
    <row r="5" ht="23.4" customHeight="1" spans="1:14">
      <c r="A5" s="40" t="s">
        <v>352</v>
      </c>
      <c r="B5" s="40"/>
      <c r="C5" s="40" t="s">
        <v>372</v>
      </c>
      <c r="D5" s="40" t="s">
        <v>32</v>
      </c>
      <c r="E5" s="40" t="s">
        <v>35</v>
      </c>
      <c r="F5" s="40" t="s">
        <v>353</v>
      </c>
      <c r="G5" s="40" t="s">
        <v>354</v>
      </c>
      <c r="H5" s="40" t="s">
        <v>38</v>
      </c>
      <c r="I5" s="40" t="s">
        <v>355</v>
      </c>
      <c r="J5" s="40"/>
      <c r="K5" s="40"/>
      <c r="L5" s="40"/>
      <c r="M5" s="40"/>
      <c r="N5" s="40"/>
    </row>
    <row r="6" ht="28.65" customHeight="1" spans="1:14">
      <c r="A6" s="40"/>
      <c r="B6" s="40"/>
      <c r="C6" s="40"/>
      <c r="D6" s="40"/>
      <c r="E6" s="40" t="s">
        <v>34</v>
      </c>
      <c r="F6" s="40"/>
      <c r="G6" s="40"/>
      <c r="H6" s="40"/>
      <c r="I6" s="40" t="s">
        <v>34</v>
      </c>
      <c r="J6" s="40" t="s">
        <v>41</v>
      </c>
      <c r="K6" s="40" t="s">
        <v>42</v>
      </c>
      <c r="L6" s="43" t="s">
        <v>43</v>
      </c>
      <c r="M6" s="43" t="s">
        <v>44</v>
      </c>
      <c r="N6" s="43" t="s">
        <v>45</v>
      </c>
    </row>
    <row r="7" ht="20.25" customHeight="1" spans="1:14">
      <c r="A7" s="41">
        <v>1</v>
      </c>
      <c r="B7" s="41">
        <v>2</v>
      </c>
      <c r="C7" s="41">
        <v>3</v>
      </c>
      <c r="D7" s="41">
        <v>4</v>
      </c>
      <c r="E7" s="41">
        <v>5</v>
      </c>
      <c r="F7" s="41">
        <v>6</v>
      </c>
      <c r="G7" s="41">
        <v>7</v>
      </c>
      <c r="H7" s="41">
        <v>8</v>
      </c>
      <c r="I7" s="41">
        <v>9</v>
      </c>
      <c r="J7" s="41">
        <v>10</v>
      </c>
      <c r="K7" s="41">
        <v>11</v>
      </c>
      <c r="L7" s="41">
        <v>12</v>
      </c>
      <c r="M7" s="41">
        <v>13</v>
      </c>
      <c r="N7" s="41">
        <v>14</v>
      </c>
    </row>
    <row r="8" ht="20.25" customHeight="1" spans="1:14">
      <c r="A8" s="24"/>
      <c r="B8" s="24"/>
      <c r="C8" s="24"/>
      <c r="D8" s="42"/>
      <c r="E8" s="42"/>
      <c r="F8" s="42"/>
      <c r="G8" s="42"/>
      <c r="H8" s="42"/>
      <c r="I8" s="42"/>
      <c r="J8" s="42"/>
      <c r="K8" s="42"/>
      <c r="L8" s="42"/>
      <c r="M8" s="42"/>
      <c r="N8" s="42"/>
    </row>
    <row r="9" ht="20.25" customHeight="1" spans="1:14">
      <c r="A9" s="24"/>
      <c r="B9" s="24"/>
      <c r="C9" s="24"/>
      <c r="D9" s="42"/>
      <c r="E9" s="42"/>
      <c r="F9" s="42"/>
      <c r="G9" s="42"/>
      <c r="H9" s="42"/>
      <c r="I9" s="42"/>
      <c r="J9" s="42"/>
      <c r="K9" s="42"/>
      <c r="L9" s="42"/>
      <c r="M9" s="42"/>
      <c r="N9" s="42"/>
    </row>
    <row r="10" ht="20.25" customHeight="1" spans="1:14">
      <c r="A10" s="25" t="s">
        <v>32</v>
      </c>
      <c r="B10" s="25"/>
      <c r="C10" s="25"/>
      <c r="D10" s="42"/>
      <c r="E10" s="42"/>
      <c r="F10" s="42"/>
      <c r="G10" s="42"/>
      <c r="H10" s="42"/>
      <c r="I10" s="42"/>
      <c r="J10" s="42"/>
      <c r="K10" s="42"/>
      <c r="L10" s="42"/>
      <c r="M10" s="42"/>
      <c r="N10" s="42"/>
    </row>
    <row r="11" s="12" customFormat="1" ht="14.25" customHeight="1" spans="1:18">
      <c r="A11" s="26" t="s">
        <v>373</v>
      </c>
      <c r="B11" s="26"/>
      <c r="C11" s="26"/>
      <c r="G11" s="26"/>
      <c r="H11" s="26"/>
      <c r="I11" s="26"/>
      <c r="J11" s="26"/>
      <c r="L11" s="26"/>
      <c r="M11" s="26"/>
      <c r="N11" s="26"/>
      <c r="R11" s="26"/>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EY9"/>
  <sheetViews>
    <sheetView showZeros="0" workbookViewId="0">
      <selection activeCell="F22" sqref="F22"/>
    </sheetView>
  </sheetViews>
  <sheetFormatPr defaultColWidth="8.85" defaultRowHeight="15" customHeight="1"/>
  <cols>
    <col min="1" max="1" width="37.1416666666667" customWidth="1"/>
    <col min="2" max="9" width="17.1416666666667" customWidth="1"/>
  </cols>
  <sheetData>
    <row r="1" ht="24.15" customHeight="1" spans="1:9">
      <c r="A1" s="20"/>
      <c r="B1" s="20"/>
      <c r="C1" s="20"/>
      <c r="D1" s="20"/>
      <c r="E1" s="20"/>
      <c r="F1" s="20"/>
      <c r="G1" s="20"/>
      <c r="H1" s="20"/>
      <c r="I1" s="21" t="s">
        <v>374</v>
      </c>
    </row>
    <row r="2" ht="45.15" customHeight="1" spans="1:9">
      <c r="A2" s="28" t="s">
        <v>375</v>
      </c>
      <c r="B2" s="28"/>
      <c r="C2" s="28"/>
      <c r="D2" s="28"/>
      <c r="E2" s="28"/>
      <c r="F2" s="28"/>
      <c r="G2" s="28"/>
      <c r="H2" s="28"/>
      <c r="I2" s="28"/>
    </row>
    <row r="3" ht="18.75" customHeight="1" spans="1:9">
      <c r="A3" s="20" t="str">
        <f>"单位名称："&amp;"华宁县林业和草原局"</f>
        <v>单位名称：华宁县林业和草原局</v>
      </c>
      <c r="B3" s="20"/>
      <c r="C3" s="20"/>
      <c r="D3" s="20"/>
      <c r="E3" s="20"/>
      <c r="F3" s="20"/>
      <c r="G3" s="20"/>
      <c r="H3" s="20"/>
      <c r="I3" s="21" t="s">
        <v>29</v>
      </c>
    </row>
    <row r="4" ht="22.5" customHeight="1" spans="1:9">
      <c r="A4" s="31" t="s">
        <v>376</v>
      </c>
      <c r="B4" s="31" t="s">
        <v>152</v>
      </c>
      <c r="C4" s="31"/>
      <c r="D4" s="31"/>
      <c r="E4" s="32" t="s">
        <v>377</v>
      </c>
      <c r="F4" s="33"/>
      <c r="G4" s="33"/>
      <c r="H4" s="33"/>
      <c r="I4" s="37"/>
    </row>
    <row r="5" ht="22.5" customHeight="1" spans="1:9">
      <c r="A5" s="31"/>
      <c r="B5" s="31" t="s">
        <v>32</v>
      </c>
      <c r="C5" s="31" t="s">
        <v>35</v>
      </c>
      <c r="D5" s="31" t="s">
        <v>353</v>
      </c>
      <c r="E5" s="34" t="s">
        <v>378</v>
      </c>
      <c r="F5" s="34" t="s">
        <v>379</v>
      </c>
      <c r="G5" s="34" t="s">
        <v>380</v>
      </c>
      <c r="H5" s="34" t="s">
        <v>381</v>
      </c>
      <c r="I5" s="38" t="s">
        <v>382</v>
      </c>
    </row>
    <row r="6" ht="18.75" customHeight="1" spans="1:9">
      <c r="A6" s="34">
        <v>1</v>
      </c>
      <c r="B6" s="34">
        <v>2</v>
      </c>
      <c r="C6" s="34">
        <v>3</v>
      </c>
      <c r="D6" s="35">
        <v>4</v>
      </c>
      <c r="E6" s="34">
        <v>5</v>
      </c>
      <c r="F6" s="34">
        <v>6</v>
      </c>
      <c r="G6" s="35">
        <v>7</v>
      </c>
      <c r="H6" s="34">
        <v>8</v>
      </c>
      <c r="I6" s="34">
        <v>9</v>
      </c>
    </row>
    <row r="7" ht="18.75" customHeight="1" spans="1:9">
      <c r="A7" s="24"/>
      <c r="B7" s="24"/>
      <c r="C7" s="24"/>
      <c r="D7" s="24"/>
      <c r="E7" s="24"/>
      <c r="F7" s="24"/>
      <c r="G7" s="24"/>
      <c r="H7" s="24"/>
      <c r="I7" s="24"/>
    </row>
    <row r="8" ht="18.75" customHeight="1" spans="1:9">
      <c r="A8" s="25"/>
      <c r="B8" s="24"/>
      <c r="C8" s="24"/>
      <c r="D8" s="24"/>
      <c r="E8" s="24"/>
      <c r="F8" s="24"/>
      <c r="G8" s="24"/>
      <c r="H8" s="24"/>
      <c r="I8" s="24"/>
    </row>
    <row r="9" ht="18" customHeight="1" spans="1:16379">
      <c r="A9" s="26" t="s">
        <v>383</v>
      </c>
      <c r="B9" s="36"/>
      <c r="C9" s="27"/>
      <c r="D9" s="27"/>
      <c r="E9" s="12"/>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row>
  </sheetData>
  <mergeCells count="5">
    <mergeCell ref="A2:I2"/>
    <mergeCell ref="A3:C3"/>
    <mergeCell ref="B4:D4"/>
    <mergeCell ref="E4:I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workbookViewId="0">
      <selection activeCell="E19" sqref="E19"/>
    </sheetView>
  </sheetViews>
  <sheetFormatPr defaultColWidth="8.85" defaultRowHeight="15" customHeight="1" outlineLevelRow="7"/>
  <cols>
    <col min="1" max="10" width="28.575" customWidth="1"/>
  </cols>
  <sheetData>
    <row r="1" ht="18.75" customHeight="1" spans="1:10">
      <c r="A1" s="20"/>
      <c r="B1" s="20"/>
      <c r="C1" s="20"/>
      <c r="D1" s="20"/>
      <c r="E1" s="20"/>
      <c r="F1" s="20"/>
      <c r="G1" s="20"/>
      <c r="H1" s="20"/>
      <c r="I1" s="20"/>
      <c r="J1" s="21" t="s">
        <v>384</v>
      </c>
    </row>
    <row r="2" ht="52.05" customHeight="1" spans="1:10">
      <c r="A2" s="28" t="s">
        <v>385</v>
      </c>
      <c r="B2" s="29"/>
      <c r="C2" s="29"/>
      <c r="D2" s="29"/>
      <c r="E2" s="29"/>
      <c r="F2" s="29"/>
      <c r="G2" s="29"/>
      <c r="H2" s="29"/>
      <c r="I2" s="29"/>
      <c r="J2" s="29"/>
    </row>
    <row r="3" ht="21.3" customHeight="1" spans="1:10">
      <c r="A3" s="20" t="str">
        <f>"单位名称："&amp;"华宁县林业和草原局"</f>
        <v>单位名称：华宁县林业和草原局</v>
      </c>
      <c r="B3" s="20"/>
      <c r="C3" s="20"/>
      <c r="D3" s="30"/>
      <c r="E3" s="30"/>
      <c r="F3" s="30"/>
      <c r="G3" s="30"/>
      <c r="H3" s="30"/>
      <c r="I3" s="30"/>
      <c r="J3" s="30"/>
    </row>
    <row r="4" ht="27.15" customHeight="1" spans="1:10">
      <c r="A4" s="23" t="s">
        <v>251</v>
      </c>
      <c r="B4" s="23" t="s">
        <v>252</v>
      </c>
      <c r="C4" s="23" t="s">
        <v>253</v>
      </c>
      <c r="D4" s="23" t="s">
        <v>254</v>
      </c>
      <c r="E4" s="23" t="s">
        <v>255</v>
      </c>
      <c r="F4" s="23" t="s">
        <v>256</v>
      </c>
      <c r="G4" s="23" t="s">
        <v>257</v>
      </c>
      <c r="H4" s="23" t="s">
        <v>258</v>
      </c>
      <c r="I4" s="23" t="s">
        <v>259</v>
      </c>
      <c r="J4" s="23" t="s">
        <v>260</v>
      </c>
    </row>
    <row r="5" ht="18.75" customHeight="1" spans="1:10">
      <c r="A5" s="23" t="s">
        <v>46</v>
      </c>
      <c r="B5" s="23" t="s">
        <v>47</v>
      </c>
      <c r="C5" s="23" t="s">
        <v>48</v>
      </c>
      <c r="D5" s="23" t="s">
        <v>49</v>
      </c>
      <c r="E5" s="23" t="s">
        <v>50</v>
      </c>
      <c r="F5" s="23" t="s">
        <v>51</v>
      </c>
      <c r="G5" s="23" t="s">
        <v>52</v>
      </c>
      <c r="H5" s="23" t="s">
        <v>53</v>
      </c>
      <c r="I5" s="23" t="s">
        <v>54</v>
      </c>
      <c r="J5" s="23" t="s">
        <v>70</v>
      </c>
    </row>
    <row r="6" ht="18.75" customHeight="1" spans="1:10">
      <c r="A6" s="24"/>
      <c r="B6" s="24"/>
      <c r="C6" s="24"/>
      <c r="D6" s="24"/>
      <c r="E6" s="24"/>
      <c r="F6" s="24"/>
      <c r="G6" s="24"/>
      <c r="H6" s="24"/>
      <c r="I6" s="24"/>
      <c r="J6" s="24"/>
    </row>
    <row r="7" ht="18.75" customHeight="1" spans="1:10">
      <c r="A7" s="24"/>
      <c r="B7" s="24"/>
      <c r="C7" s="24"/>
      <c r="D7" s="24"/>
      <c r="E7" s="24"/>
      <c r="F7" s="24"/>
      <c r="G7" s="24"/>
      <c r="H7" s="24"/>
      <c r="I7" s="24"/>
      <c r="J7" s="24"/>
    </row>
    <row r="8" s="12" customFormat="1" ht="14.25" customHeight="1" spans="1:14">
      <c r="A8" s="26" t="s">
        <v>386</v>
      </c>
      <c r="B8" s="26"/>
      <c r="C8" s="26"/>
      <c r="D8" s="26"/>
      <c r="E8" s="26"/>
      <c r="F8" s="26"/>
      <c r="G8" s="26"/>
      <c r="H8" s="26"/>
      <c r="I8" s="26"/>
      <c r="J8" s="26"/>
      <c r="K8" s="26"/>
      <c r="L8" s="26"/>
      <c r="M8" s="26"/>
      <c r="N8" s="26"/>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E13" sqref="E13"/>
    </sheetView>
  </sheetViews>
  <sheetFormatPr defaultColWidth="8.85" defaultRowHeight="15" customHeight="1" outlineLevelRow="7" outlineLevelCol="7"/>
  <cols>
    <col min="1" max="8" width="28.575" customWidth="1"/>
  </cols>
  <sheetData>
    <row r="1" ht="18.75" customHeight="1" spans="1:8">
      <c r="A1" s="20"/>
      <c r="B1" s="20"/>
      <c r="C1" s="20"/>
      <c r="D1" s="20"/>
      <c r="E1" s="20"/>
      <c r="F1" s="20"/>
      <c r="G1" s="20"/>
      <c r="H1" s="21" t="s">
        <v>387</v>
      </c>
    </row>
    <row r="2" ht="41.4" customHeight="1" spans="1:8">
      <c r="A2" s="22" t="s">
        <v>388</v>
      </c>
      <c r="B2" s="22"/>
      <c r="C2" s="22"/>
      <c r="D2" s="22"/>
      <c r="E2" s="22"/>
      <c r="F2" s="22"/>
      <c r="G2" s="22"/>
      <c r="H2" s="22"/>
    </row>
    <row r="3" ht="18.75" customHeight="1" spans="1:8">
      <c r="A3" s="20" t="str">
        <f>"单位名称："&amp;"华宁县林业和草原局"</f>
        <v>单位名称：华宁县林业和草原局</v>
      </c>
      <c r="B3" s="20"/>
      <c r="C3" s="20"/>
      <c r="D3" s="20"/>
      <c r="E3" s="20"/>
      <c r="F3" s="20"/>
      <c r="G3" s="20"/>
      <c r="H3" s="20"/>
    </row>
    <row r="4" ht="18.75" customHeight="1" spans="1:8">
      <c r="A4" s="23" t="s">
        <v>145</v>
      </c>
      <c r="B4" s="23" t="s">
        <v>389</v>
      </c>
      <c r="C4" s="23" t="s">
        <v>390</v>
      </c>
      <c r="D4" s="23" t="s">
        <v>391</v>
      </c>
      <c r="E4" s="23" t="s">
        <v>349</v>
      </c>
      <c r="F4" s="23" t="s">
        <v>392</v>
      </c>
      <c r="G4" s="23"/>
      <c r="H4" s="23"/>
    </row>
    <row r="5" ht="18.75" customHeight="1" spans="1:8">
      <c r="A5" s="23"/>
      <c r="B5" s="23"/>
      <c r="C5" s="23"/>
      <c r="D5" s="23"/>
      <c r="E5" s="23"/>
      <c r="F5" s="23" t="s">
        <v>350</v>
      </c>
      <c r="G5" s="23" t="s">
        <v>393</v>
      </c>
      <c r="H5" s="23" t="s">
        <v>394</v>
      </c>
    </row>
    <row r="6" ht="18.75" customHeight="1" spans="1:8">
      <c r="A6" s="23" t="s">
        <v>46</v>
      </c>
      <c r="B6" s="23" t="s">
        <v>47</v>
      </c>
      <c r="C6" s="23" t="s">
        <v>48</v>
      </c>
      <c r="D6" s="23" t="s">
        <v>49</v>
      </c>
      <c r="E6" s="23" t="s">
        <v>50</v>
      </c>
      <c r="F6" s="23" t="s">
        <v>51</v>
      </c>
      <c r="G6" s="23" t="s">
        <v>52</v>
      </c>
      <c r="H6" s="23" t="s">
        <v>53</v>
      </c>
    </row>
    <row r="7" ht="18.75" customHeight="1" spans="1:8">
      <c r="A7" s="24"/>
      <c r="B7" s="24"/>
      <c r="C7" s="24"/>
      <c r="D7" s="24"/>
      <c r="E7" s="25"/>
      <c r="F7" s="25"/>
      <c r="G7" s="17"/>
      <c r="H7" s="17"/>
    </row>
    <row r="8" s="12" customFormat="1" ht="19" customHeight="1" spans="1:8">
      <c r="A8" s="26" t="s">
        <v>395</v>
      </c>
      <c r="B8" s="27"/>
      <c r="C8" s="27"/>
      <c r="D8" s="27"/>
      <c r="E8" s="27"/>
      <c r="F8" s="27"/>
      <c r="G8" s="27"/>
      <c r="H8" s="27"/>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E21" sqref="E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396</v>
      </c>
    </row>
    <row r="2" ht="45" customHeight="1" spans="1:11">
      <c r="A2" s="3" t="s">
        <v>397</v>
      </c>
      <c r="B2" s="3"/>
      <c r="C2" s="3"/>
      <c r="D2" s="3"/>
      <c r="E2" s="3"/>
      <c r="F2" s="3"/>
      <c r="G2" s="3"/>
      <c r="H2" s="3"/>
      <c r="I2" s="3"/>
      <c r="J2" s="3"/>
      <c r="K2" s="3"/>
    </row>
    <row r="3" ht="18.75" customHeight="1" spans="1:11">
      <c r="A3" s="4" t="str">
        <f>"单位名称："&amp;"华宁县林业和草原局"</f>
        <v>单位名称：华宁县林业和草原局</v>
      </c>
      <c r="B3" s="4"/>
      <c r="C3" s="4"/>
      <c r="D3" s="4"/>
      <c r="E3" s="4"/>
      <c r="F3" s="4"/>
      <c r="G3" s="4"/>
      <c r="H3" s="5"/>
      <c r="I3" s="5"/>
      <c r="J3" s="5"/>
      <c r="K3" s="5" t="s">
        <v>29</v>
      </c>
    </row>
    <row r="4" ht="18.75" customHeight="1" spans="1:11">
      <c r="A4" s="13" t="s">
        <v>229</v>
      </c>
      <c r="B4" s="13" t="s">
        <v>147</v>
      </c>
      <c r="C4" s="13" t="s">
        <v>230</v>
      </c>
      <c r="D4" s="13" t="s">
        <v>148</v>
      </c>
      <c r="E4" s="13" t="s">
        <v>149</v>
      </c>
      <c r="F4" s="13" t="s">
        <v>231</v>
      </c>
      <c r="G4" s="13" t="s">
        <v>151</v>
      </c>
      <c r="H4" s="13" t="s">
        <v>32</v>
      </c>
      <c r="I4" s="13" t="s">
        <v>398</v>
      </c>
      <c r="J4" s="13"/>
      <c r="K4" s="13"/>
    </row>
    <row r="5" ht="18.75" customHeight="1" spans="1:11">
      <c r="A5" s="13"/>
      <c r="B5" s="13"/>
      <c r="C5" s="13"/>
      <c r="D5" s="13"/>
      <c r="E5" s="13"/>
      <c r="F5" s="13"/>
      <c r="G5" s="13"/>
      <c r="H5" s="13"/>
      <c r="I5" s="13" t="s">
        <v>35</v>
      </c>
      <c r="J5" s="13" t="s">
        <v>36</v>
      </c>
      <c r="K5" s="13" t="s">
        <v>37</v>
      </c>
    </row>
    <row r="6" ht="22.65" customHeight="1" spans="1:11">
      <c r="A6" s="13"/>
      <c r="B6" s="13"/>
      <c r="C6" s="13"/>
      <c r="D6" s="13"/>
      <c r="E6" s="13"/>
      <c r="F6" s="13"/>
      <c r="G6" s="13"/>
      <c r="H6" s="13"/>
      <c r="I6" s="13"/>
      <c r="J6" s="13"/>
      <c r="K6" s="13"/>
    </row>
    <row r="7" ht="18.75" customHeight="1" spans="1:11">
      <c r="A7" s="14" t="s">
        <v>46</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32</v>
      </c>
      <c r="B10" s="18"/>
      <c r="C10" s="18"/>
      <c r="D10" s="18"/>
      <c r="E10" s="18"/>
      <c r="F10" s="18"/>
      <c r="G10" s="18"/>
      <c r="H10" s="17"/>
      <c r="I10" s="17"/>
      <c r="J10" s="17"/>
      <c r="K10" s="17"/>
    </row>
    <row r="11" s="12" customFormat="1" customHeight="1" spans="1:1">
      <c r="A11" s="19" t="s">
        <v>399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400</v>
      </c>
    </row>
    <row r="2" ht="45" customHeight="1" spans="1:7">
      <c r="A2" s="3" t="s">
        <v>401</v>
      </c>
      <c r="B2" s="3"/>
      <c r="C2" s="3"/>
      <c r="D2" s="3"/>
      <c r="E2" s="3"/>
      <c r="F2" s="3"/>
      <c r="G2" s="3"/>
    </row>
    <row r="3" ht="24.15" customHeight="1" spans="1:7">
      <c r="A3" s="4" t="str">
        <f>"单位名称："&amp;"华宁县林业和草原局"</f>
        <v>单位名称：华宁县林业和草原局</v>
      </c>
      <c r="B3" s="4"/>
      <c r="C3" s="4"/>
      <c r="D3" s="4"/>
      <c r="E3" s="5"/>
      <c r="F3" s="5"/>
      <c r="G3" s="5" t="s">
        <v>29</v>
      </c>
    </row>
    <row r="4" ht="18.75" customHeight="1" spans="1:7">
      <c r="A4" s="6" t="s">
        <v>230</v>
      </c>
      <c r="B4" s="6" t="s">
        <v>229</v>
      </c>
      <c r="C4" s="6" t="s">
        <v>147</v>
      </c>
      <c r="D4" s="6" t="s">
        <v>402</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235</v>
      </c>
      <c r="C8" s="9" t="s">
        <v>234</v>
      </c>
      <c r="D8" s="8" t="s">
        <v>403</v>
      </c>
      <c r="E8" s="10">
        <v>1228080</v>
      </c>
      <c r="F8" s="10"/>
      <c r="G8" s="10"/>
    </row>
    <row r="9" ht="20.25" customHeight="1" spans="1:7">
      <c r="A9" s="8" t="s">
        <v>56</v>
      </c>
      <c r="B9" s="8" t="s">
        <v>235</v>
      </c>
      <c r="C9" s="9" t="s">
        <v>239</v>
      </c>
      <c r="D9" s="8" t="s">
        <v>403</v>
      </c>
      <c r="E9" s="10">
        <v>761960</v>
      </c>
      <c r="F9" s="10"/>
      <c r="G9" s="10"/>
    </row>
    <row r="10" ht="20.25" customHeight="1" spans="1:7">
      <c r="A10" s="8" t="s">
        <v>56</v>
      </c>
      <c r="B10" s="8" t="s">
        <v>242</v>
      </c>
      <c r="C10" s="9" t="s">
        <v>241</v>
      </c>
      <c r="D10" s="8" t="s">
        <v>403</v>
      </c>
      <c r="E10" s="10">
        <v>42500</v>
      </c>
      <c r="F10" s="10"/>
      <c r="G10" s="10"/>
    </row>
    <row r="11" ht="20.25" customHeight="1" spans="1:7">
      <c r="A11" s="8" t="s">
        <v>56</v>
      </c>
      <c r="B11" s="8" t="s">
        <v>245</v>
      </c>
      <c r="C11" s="9" t="s">
        <v>244</v>
      </c>
      <c r="D11" s="8" t="s">
        <v>403</v>
      </c>
      <c r="E11" s="10">
        <v>55522</v>
      </c>
      <c r="F11" s="10"/>
      <c r="G11" s="10"/>
    </row>
    <row r="12" ht="20.25" customHeight="1" spans="1:7">
      <c r="A12" s="11" t="s">
        <v>32</v>
      </c>
      <c r="B12" s="11"/>
      <c r="C12" s="11"/>
      <c r="D12" s="11"/>
      <c r="E12" s="10">
        <v>2088062</v>
      </c>
      <c r="F12" s="10"/>
      <c r="G12" s="10"/>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2025-02-18T01:48:00Z</dcterms:created>
  <dcterms:modified xsi:type="dcterms:W3CDTF">2025-02-18T09:50:53Z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