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<sst xmlns="http://schemas.openxmlformats.org/spreadsheetml/2006/main" count="686" uniqueCount="284">
  <si>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</si>
  <si>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</si>
  <si>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</si>
  <si>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</si>
  <si>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</si>
  <si>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</si>
  <si>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</si>
  <si>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</si>
  <si>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</si>
  <si>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</si>
  <si>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</si>
  <si>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</si>
  <si>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</si>
  <si>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</si>
  <si>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</si>
  <si>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</si>
  <si>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</si>
  <si>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</si>
  <si>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</si>
  <si>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</si>
  <si>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</si>
  <si>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</si>
  <si>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</si>
  <si>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</si>
  <si>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</si>
  <si>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</si>
  <si>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</si>
  <si>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</si>
  <si>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</si>
  <si>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</si>
  <si>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</si>
  <si>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</si>
  <si>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</si>
  <si>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</si>
  <si>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</si>
  <si>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</si>
  <si>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</si>
  <si>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</si>
  <si>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</si>
  <si>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</si>
  <si>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</si>
  <si>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</si>
  <si>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</si>
  <si>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</si>
  <si>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</si>
  <si>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</si>
  <si>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</si>
  <si>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</si>
  <si>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</si>
  <si>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</si>
  <si>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</si>
  <si>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</si>
  <si>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</si>
  <si>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</si>
  <si>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</si>
  <si>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651</t>
  </si>
  <si>
    <t>华宁县烟草产业服务中心</t>
  </si>
  <si>
    <t>651001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</si>
  <si>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</si>
  <si>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</si>
  <si>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</si>
  <si>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</si>
  <si>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</si>
  <si>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</si>
  <si>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</si>
  <si>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</si>
  <si>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</si>
  <si>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</si>
  <si>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</si>
  <si>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</si>
  <si>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</si>
  <si>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</si>
  <si>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</si>
  <si>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</si>
  <si>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</si>
  <si>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</si>
  <si>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</si>
  <si>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</si>
  <si>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</si>
  <si>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</si>
  <si>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</si>
  <si>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</si>
  <si>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</si>
  <si>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</si>
  <si>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</si>
  <si>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</si>
  <si>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</si>
  <si>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</si>
  <si>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</si>
  <si>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</si>
  <si>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</si>
  <si>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</si>
  <si>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</si>
  <si>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</si>
  <si>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</si>
  <si>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</si>
  <si>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</si>
  <si>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</si>
  <si>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</si>
  <si>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</si>
  <si>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</si>
  <si>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</si>
  <si>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</si>
  <si>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</si>
  <si>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</si>
  <si>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</si>
  <si>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</si>
  <si>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</si>
  <si>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</si>
  <si>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</si>
  <si>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</si>
  <si>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</si>
  <si>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</si>
  <si>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</si>
  <si>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</si>
  <si>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</si>
  <si>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</si>
  <si>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</si>
  <si>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</si>
  <si>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</si>
  <si>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</si>
  <si>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</si>
  <si>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</si>
  <si>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</si>
  <si>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</si>
  <si>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</si>
  <si>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</si>
  <si>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</si>
  <si>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</si>
  <si>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</si>
  <si>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</si>
  <si>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</si>
  <si>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</si>
  <si>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</si>
  <si>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</si>
  <si>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</si>
  <si>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</si>
  <si>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</si>
  <si>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</si>
  <si>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</si>
  <si>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</si>
  <si>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</si>
  <si>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</si>
  <si>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</si>
  <si>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530424210000000002807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</si>
  <si>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</si>
  <si>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</si>
  <si>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</si>
  <si>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</si>
  <si>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</si>
  <si>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</si>
  <si>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</si>
  <si>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530424210000000002808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</si>
  <si>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</si>
  <si>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</si>
  <si>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</si>
  <si>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</si>
  <si>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</si>
  <si>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</si>
  <si>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</si>
  <si>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</si>
  <si>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</si>
  <si>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530424210000000002809</t>
  </si>
  <si>
    <t>30113</t>
  </si>
  <si>
    <t>530424210000000002811</t>
  </si>
  <si>
    <t>30217</t>
  </si>
  <si>
    <t>530424210000000002813</t>
  </si>
  <si>
    <t>工会经费</t>
  </si>
  <si>
    <t>30228</t>
  </si>
  <si>
    <t>530424210000000002814</t>
  </si>
  <si>
    <t>一般公用经费</t>
  </si>
  <si>
    <t>30201</t>
  </si>
  <si>
    <t>办公费</t>
  </si>
  <si>
    <t>30211</t>
  </si>
  <si>
    <t>差旅费</t>
  </si>
  <si>
    <t>530424221100000607386</t>
  </si>
  <si>
    <t>福利费</t>
  </si>
  <si>
    <t>30229</t>
  </si>
  <si>
    <t>530424231100001482575</t>
  </si>
  <si>
    <t>事业人员奖励性绩效工资（省级政策）</t>
  </si>
  <si>
    <t>530424231100001482579</t>
  </si>
  <si>
    <t>培训费</t>
  </si>
  <si>
    <t>30216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</si>
  <si>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</si>
  <si>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</si>
  <si>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</si>
  <si>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</si>
  <si>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</si>
  <si>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</si>
  <si>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</si>
  <si>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收支专户资金</t>
  </si>
  <si>
    <t>311 专项业务类</t>
  </si>
  <si>
    <t>530424251100003758241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</si>
  <si>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</si>
  <si>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</si>
  <si>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</si>
  <si>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</si>
  <si>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</si>
  <si>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</si>
  <si>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</si>
  <si>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</si>
  <si>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</si>
  <si>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</si>
  <si>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</si>
  <si>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</si>
  <si>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经费主要用于2022年烤烟生产工作，保障烟叶生产相关的开支和烟服中心的运转，用于采购办公设备、公务接待、会议培训等相关日常运转开支、利息收入上缴，以及5个乡镇（街道）烟办的正常工作开展，用于各乡镇与上级协调资金的拨付，保障2024年烤烟收购任务的顺利完成</t>
  </si>
  <si>
    <t>产出指标</t>
  </si>
  <si>
    <t>数量指标</t>
  </si>
  <si>
    <t>上级协调资金数额</t>
  </si>
  <si>
    <t>&gt;=</t>
  </si>
  <si>
    <t>50</t>
  </si>
  <si>
    <t>万元</t>
  </si>
  <si>
    <t>定量指标</t>
  </si>
  <si>
    <t>服务乡镇（街道）个数</t>
  </si>
  <si>
    <t>=</t>
  </si>
  <si>
    <t>个</t>
  </si>
  <si>
    <t>质量指标</t>
  </si>
  <si>
    <t xml:space="preserve">正常运转 </t>
  </si>
  <si>
    <t>定性指标</t>
  </si>
  <si>
    <t xml:space="preserve">正常运转 
</t>
  </si>
  <si>
    <t>效益指标</t>
  </si>
  <si>
    <t>经济效益</t>
  </si>
  <si>
    <t>完成税收收入</t>
  </si>
  <si>
    <t>8950</t>
  </si>
  <si>
    <t>满意度指标</t>
  </si>
  <si>
    <t>服务对象满意度</t>
  </si>
  <si>
    <t>烟农满意度</t>
  </si>
  <si>
    <t>90</t>
  </si>
  <si>
    <t>%</t>
  </si>
  <si>
    <t>预算06表</t>
  </si>
  <si>
    <t>2025年部门政府性基金预算支出预算表（空表）</t>
  </si>
  <si>
    <t>政府性基金预算支出</t>
  </si>
  <si>
    <t>备注：华宁县烟草产业服务中心2025年无政府性基金预算，此表为空表。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</si>
  <si>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</si>
  <si>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</si>
  <si>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</si>
  <si>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</si>
  <si>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</si>
  <si>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</si>
  <si>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</si>
  <si>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</si>
  <si>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</si>
  <si>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</si>
  <si>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</si>
  <si>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</si>
  <si>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2025年办公设备采购</t>
  </si>
  <si>
    <t>台</t>
  </si>
  <si>
    <t>套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</si>
  <si>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</si>
  <si>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</si>
  <si>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</si>
  <si>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</si>
  <si>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</si>
  <si>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r>
      <rPr>
        <sz val="10"/>
        <rFont val="宋体"/>
        <charset val="134"/>
      </rPr>
      <t>备注：华宁县烟草产业服务中心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年无政府购买服务预算，此表为空表。</t>
    </r>
  </si>
  <si>
    <t>预算09-1表</t>
  </si>
  <si>
    <t>2025年对下转移支付预算表(空表）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</si>
  <si>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</si>
  <si>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</si>
  <si>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</si>
  <si>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</si>
  <si>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</si>
  <si>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</si>
  <si>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</si>
  <si>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14</t>
  </si>
  <si>
    <t>备注：华宁县烟草产业服务中心2025年无对下转移支付预算，此表为空表。</t>
  </si>
  <si>
    <t>预算09-2表</t>
  </si>
  <si>
    <t>2025年对下转移支付绩效目标表（空表）</t>
  </si>
  <si>
    <t>预算10表</t>
  </si>
  <si>
    <t>2025年新增资产配置表（空表)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</si>
  <si>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</si>
  <si>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</si>
  <si>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</si>
  <si>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</si>
  <si>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</si>
  <si>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</si>
  <si>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备注：华宁县烟草产业服务中心2025年无新增资产配置，此表为空表。</t>
  </si>
  <si>
    <t>预算11表</t>
  </si>
  <si>
    <t>2025年上级补助项目支出预算表（空表）</t>
  </si>
  <si>
    <t>上级补助</t>
  </si>
  <si>
    <t>备注：华宁县烟草产业服务中心2025年无上级补助项目支出预算，此表为空表。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</si>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</sst>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9"/>
      <name val="Microsoft Sans Serif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81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0" xfId="57" applyFon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57" applyFont="1" applyFill="1" applyBorder="1" applyAlignment="1" applyProtection="1">
      <alignment vertical="top"/>
      <protection locked="0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1" fillId="0" borderId="0" xfId="57" applyFont="1" applyFill="1" applyBorder="1" applyAlignment="1" applyProtection="1">
      <alignment horizontal="left"/>
    </xf>
    <xf numFmtId="0" fontId="1" fillId="0" borderId="0" xfId="57" applyFont="1" applyFill="1" applyBorder="1" applyAlignment="1" applyProtection="1">
      <alignment vertical="center"/>
    </xf>
    <xf numFmtId="0" fontId="9" fillId="0" borderId="0" xfId="57" applyFont="1" applyFill="1" applyBorder="1" applyAlignment="1" applyProtection="1">
      <alignment vertical="top"/>
      <protection locked="0"/>
    </xf>
    <xf numFmtId="49" fontId="8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selection activeCell="J11" sqref="J1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"单位名称："&amp;"华宁县烟草产业服务中心"</f>
        <v>单位名称：华宁县烟草产业服务中心</v>
      </c>
      <c r="B3" s="4"/>
      <c r="C3" s="68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8</v>
      </c>
      <c r="B7" s="17">
        <v>981344.71</v>
      </c>
      <c r="C7" s="15" t="str">
        <f>"一"&amp;"、"&amp;"社会保障和就业支出"</f>
        <v>一、社会保障和就业支出</v>
      </c>
      <c r="D7" s="17">
        <v>99519.84</v>
      </c>
    </row>
    <row r="8" ht="22.5" customHeight="1" spans="1:4">
      <c r="A8" s="15" t="s">
        <v>9</v>
      </c>
      <c r="B8" s="17"/>
      <c r="C8" s="15" t="str">
        <f>"二"&amp;"、"&amp;"卫生健康支出"</f>
        <v>二、卫生健康支出</v>
      </c>
      <c r="D8" s="17">
        <v>81111.88</v>
      </c>
    </row>
    <row r="9" ht="22.5" customHeight="1" spans="1:4">
      <c r="A9" s="15" t="s">
        <v>10</v>
      </c>
      <c r="B9" s="17"/>
      <c r="C9" s="15" t="str">
        <f>"三"&amp;"、"&amp;"农林水支出"</f>
        <v>三、农林水支出</v>
      </c>
      <c r="D9" s="17">
        <v>1719904.99</v>
      </c>
    </row>
    <row r="10" ht="22.5" customHeight="1" spans="1:4">
      <c r="A10" s="15" t="s">
        <v>11</v>
      </c>
      <c r="B10" s="17"/>
      <c r="C10" s="15" t="str">
        <f>"四"&amp;"、"&amp;"住房保障支出"</f>
        <v>四、住房保障支出</v>
      </c>
      <c r="D10" s="17">
        <v>80808</v>
      </c>
    </row>
    <row r="11" ht="22.5" customHeight="1" spans="1:4">
      <c r="A11" s="15" t="s">
        <v>12</v>
      </c>
      <c r="B11" s="17">
        <v>1000000</v>
      </c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69" t="s">
        <v>16</v>
      </c>
      <c r="B15" s="17"/>
      <c r="C15" s="72"/>
      <c r="D15" s="17"/>
    </row>
    <row r="16" ht="22.5" customHeight="1" spans="1:4">
      <c r="A16" s="69" t="s">
        <v>17</v>
      </c>
      <c r="B16" s="17">
        <v>1000000</v>
      </c>
      <c r="C16" s="72"/>
      <c r="D16" s="17"/>
    </row>
    <row r="17" ht="22.5" customHeight="1" spans="1:4">
      <c r="A17" s="69"/>
      <c r="B17" s="17"/>
      <c r="C17" s="72"/>
      <c r="D17" s="17"/>
    </row>
    <row r="18" ht="22.5" customHeight="1" spans="1:4">
      <c r="A18" s="70" t="s">
        <v>18</v>
      </c>
      <c r="B18" s="71">
        <v>1981344.71</v>
      </c>
      <c r="C18" s="72" t="s">
        <v>19</v>
      </c>
      <c r="D18" s="71">
        <v>1981344.71</v>
      </c>
    </row>
    <row r="19" ht="22.5" customHeight="1" spans="1:4">
      <c r="A19" s="79" t="s">
        <v>20</v>
      </c>
      <c r="B19" s="17"/>
      <c r="C19" s="80" t="s">
        <v>21</v>
      </c>
      <c r="D19" s="50"/>
    </row>
    <row r="20" ht="22.5" customHeight="1" spans="1:4">
      <c r="A20" s="69" t="s">
        <v>22</v>
      </c>
      <c r="B20" s="71"/>
      <c r="C20" s="69" t="s">
        <v>22</v>
      </c>
      <c r="D20" s="71"/>
    </row>
    <row r="21" ht="22.5" customHeight="1" spans="1:4">
      <c r="A21" s="69" t="s">
        <v>23</v>
      </c>
      <c r="B21" s="71"/>
      <c r="C21" s="69" t="s">
        <v>24</v>
      </c>
      <c r="D21" s="71"/>
    </row>
    <row r="22" ht="22.5" customHeight="1" spans="1:4">
      <c r="A22" s="70" t="s">
        <v>25</v>
      </c>
      <c r="B22" s="71">
        <v>1981344.71</v>
      </c>
      <c r="C22" s="72" t="s">
        <v>26</v>
      </c>
      <c r="D22" s="71">
        <v>1981344.71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selection activeCell="J11" sqref="J1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"单位名称："&amp;"华宁县烟草产业服务中心"</f>
        <v>单位名称：华宁县烟草产业服务中心</v>
      </c>
      <c r="B3" s="4"/>
      <c r="C3" s="4"/>
      <c r="D3" s="4"/>
      <c r="E3" s="55"/>
      <c r="F3" s="55"/>
      <c r="G3" s="55"/>
      <c r="H3" s="55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3" t="s">
        <v>30</v>
      </c>
      <c r="B4" s="73" t="s">
        <v>31</v>
      </c>
      <c r="C4" s="73" t="s">
        <v>32</v>
      </c>
      <c r="D4" s="73" t="s">
        <v>33</v>
      </c>
      <c r="E4" s="73"/>
      <c r="F4" s="73"/>
      <c r="G4" s="73"/>
      <c r="H4" s="73"/>
      <c r="I4" s="73"/>
      <c r="J4" s="76"/>
      <c r="K4" s="76"/>
      <c r="L4" s="76"/>
      <c r="M4" s="76"/>
      <c r="N4" s="76"/>
      <c r="O4" s="73" t="s">
        <v>20</v>
      </c>
      <c r="P4" s="73"/>
      <c r="Q4" s="73"/>
      <c r="R4" s="73"/>
      <c r="S4" s="73"/>
    </row>
    <row r="5" ht="18.75" customHeight="1" spans="1:19">
      <c r="A5" s="13"/>
      <c r="B5" s="73"/>
      <c r="C5" s="73"/>
      <c r="D5" s="74" t="s">
        <v>34</v>
      </c>
      <c r="E5" s="74" t="s">
        <v>35</v>
      </c>
      <c r="F5" s="74" t="s">
        <v>36</v>
      </c>
      <c r="G5" s="74" t="s">
        <v>37</v>
      </c>
      <c r="H5" s="74" t="s">
        <v>38</v>
      </c>
      <c r="I5" s="77" t="s">
        <v>39</v>
      </c>
      <c r="J5" s="78"/>
      <c r="K5" s="78"/>
      <c r="L5" s="78"/>
      <c r="M5" s="78"/>
      <c r="N5" s="78"/>
      <c r="O5" s="77" t="s">
        <v>34</v>
      </c>
      <c r="P5" s="77" t="s">
        <v>35</v>
      </c>
      <c r="Q5" s="77" t="s">
        <v>36</v>
      </c>
      <c r="R5" s="77" t="s">
        <v>37</v>
      </c>
      <c r="S5" s="74" t="s">
        <v>40</v>
      </c>
    </row>
    <row r="6" ht="18.75" customHeight="1" spans="1:19">
      <c r="A6" s="13"/>
      <c r="B6" s="73"/>
      <c r="C6" s="73"/>
      <c r="D6" s="74"/>
      <c r="E6" s="74"/>
      <c r="F6" s="74"/>
      <c r="G6" s="74"/>
      <c r="H6" s="74"/>
      <c r="I6" s="77" t="s">
        <v>34</v>
      </c>
      <c r="J6" s="77" t="s">
        <v>41</v>
      </c>
      <c r="K6" s="77" t="s">
        <v>42</v>
      </c>
      <c r="L6" s="77" t="s">
        <v>43</v>
      </c>
      <c r="M6" s="77" t="s">
        <v>44</v>
      </c>
      <c r="N6" s="77" t="s">
        <v>45</v>
      </c>
      <c r="O6" s="77"/>
      <c r="P6" s="77"/>
      <c r="Q6" s="77"/>
      <c r="R6" s="77"/>
      <c r="S6" s="74"/>
    </row>
    <row r="7" ht="18.75" customHeight="1" spans="1:19">
      <c r="A7" s="75" t="s">
        <v>46</v>
      </c>
      <c r="B7" s="14" t="s">
        <v>47</v>
      </c>
      <c r="C7" s="14" t="s">
        <v>48</v>
      </c>
      <c r="D7" s="14" t="s">
        <v>49</v>
      </c>
      <c r="E7" s="75" t="s">
        <v>50</v>
      </c>
      <c r="F7" s="14" t="s">
        <v>51</v>
      </c>
      <c r="G7" s="14" t="s">
        <v>52</v>
      </c>
      <c r="H7" s="75" t="s">
        <v>53</v>
      </c>
      <c r="I7" s="14" t="s">
        <v>54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ht="20.25" customHeight="1" spans="1:19">
      <c r="A8" s="16" t="s">
        <v>55</v>
      </c>
      <c r="B8" s="16" t="s">
        <v>56</v>
      </c>
      <c r="C8" s="17">
        <v>1981344.71</v>
      </c>
      <c r="D8" s="17">
        <v>981344.71</v>
      </c>
      <c r="E8" s="17">
        <v>981344.71</v>
      </c>
      <c r="F8" s="17"/>
      <c r="G8" s="17"/>
      <c r="H8" s="17"/>
      <c r="I8" s="17">
        <v>1000000</v>
      </c>
      <c r="J8" s="17"/>
      <c r="K8" s="17"/>
      <c r="L8" s="17"/>
      <c r="M8" s="17"/>
      <c r="N8" s="17">
        <v>1000000</v>
      </c>
      <c r="O8" s="17"/>
      <c r="P8" s="17"/>
      <c r="Q8" s="17"/>
      <c r="R8" s="17"/>
      <c r="S8" s="17"/>
    </row>
    <row r="9" ht="20.25" customHeight="1" spans="1:19">
      <c r="A9" s="66" t="s">
        <v>57</v>
      </c>
      <c r="B9" s="66" t="s">
        <v>56</v>
      </c>
      <c r="C9" s="17">
        <v>1981344.71</v>
      </c>
      <c r="D9" s="17">
        <v>981344.71</v>
      </c>
      <c r="E9" s="17">
        <v>981344.71</v>
      </c>
      <c r="F9" s="17"/>
      <c r="G9" s="17"/>
      <c r="H9" s="17"/>
      <c r="I9" s="17">
        <v>1000000</v>
      </c>
      <c r="J9" s="17"/>
      <c r="K9" s="17"/>
      <c r="L9" s="17"/>
      <c r="M9" s="17"/>
      <c r="N9" s="17">
        <v>1000000</v>
      </c>
      <c r="O9" s="24"/>
      <c r="P9" s="24"/>
      <c r="Q9" s="24"/>
      <c r="R9" s="24"/>
      <c r="S9" s="24"/>
    </row>
    <row r="10" ht="20.25" customHeight="1" spans="1:19">
      <c r="A10" s="49" t="s">
        <v>32</v>
      </c>
      <c r="B10" s="49"/>
      <c r="C10" s="17">
        <v>1981344.71</v>
      </c>
      <c r="D10" s="17">
        <v>981344.71</v>
      </c>
      <c r="E10" s="17">
        <v>981344.71</v>
      </c>
      <c r="F10" s="17"/>
      <c r="G10" s="17"/>
      <c r="H10" s="17"/>
      <c r="I10" s="17">
        <v>1000000</v>
      </c>
      <c r="J10" s="17"/>
      <c r="K10" s="17"/>
      <c r="L10" s="17"/>
      <c r="M10" s="17"/>
      <c r="N10" s="17">
        <v>1000000</v>
      </c>
      <c r="O10" s="17"/>
      <c r="P10" s="17"/>
      <c r="Q10" s="17"/>
      <c r="R10" s="17"/>
      <c r="S10" s="17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selection activeCell="J11" sqref="J1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4"/>
      <c r="L2" s="54"/>
      <c r="M2" s="54"/>
      <c r="N2" s="54"/>
      <c r="O2" s="54"/>
    </row>
    <row r="3" ht="18.75" customHeight="1" spans="1:15">
      <c r="A3" s="45" t="str">
        <f>"单位名称："&amp;"华宁县烟草产业服务中心"</f>
        <v>单位名称：华宁县烟草产业服务中心</v>
      </c>
      <c r="B3" s="45"/>
      <c r="C3" s="45"/>
      <c r="D3" s="45"/>
      <c r="E3" s="45"/>
      <c r="F3" s="45"/>
      <c r="G3" s="45"/>
      <c r="H3" s="45"/>
      <c r="I3" s="45"/>
      <c r="J3" s="2"/>
      <c r="K3" s="2"/>
      <c r="L3" s="2"/>
      <c r="M3" s="2"/>
      <c r="N3" s="2"/>
      <c r="O3" s="2" t="s">
        <v>29</v>
      </c>
    </row>
    <row r="4" ht="18.75" customHeight="1" spans="1:15">
      <c r="A4" s="13" t="s">
        <v>60</v>
      </c>
      <c r="B4" s="13" t="s">
        <v>61</v>
      </c>
      <c r="C4" s="48" t="s">
        <v>32</v>
      </c>
      <c r="D4" s="48" t="s">
        <v>35</v>
      </c>
      <c r="E4" s="48"/>
      <c r="F4" s="48"/>
      <c r="G4" s="13" t="s">
        <v>36</v>
      </c>
      <c r="H4" s="48" t="s">
        <v>37</v>
      </c>
      <c r="I4" s="13" t="s">
        <v>62</v>
      </c>
      <c r="J4" s="48" t="s">
        <v>63</v>
      </c>
      <c r="K4" s="48"/>
      <c r="L4" s="48"/>
      <c r="M4" s="48"/>
      <c r="N4" s="48"/>
      <c r="O4" s="48"/>
    </row>
    <row r="5" ht="18.75" customHeight="1" spans="1:15">
      <c r="A5" s="13"/>
      <c r="B5" s="13"/>
      <c r="C5" s="48"/>
      <c r="D5" s="48" t="s">
        <v>34</v>
      </c>
      <c r="E5" s="48" t="s">
        <v>64</v>
      </c>
      <c r="F5" s="48" t="s">
        <v>65</v>
      </c>
      <c r="G5" s="13"/>
      <c r="H5" s="48"/>
      <c r="I5" s="13"/>
      <c r="J5" s="48" t="s">
        <v>34</v>
      </c>
      <c r="K5" s="48" t="s">
        <v>66</v>
      </c>
      <c r="L5" s="14" t="s">
        <v>67</v>
      </c>
      <c r="M5" s="14" t="s">
        <v>68</v>
      </c>
      <c r="N5" s="14" t="s">
        <v>69</v>
      </c>
      <c r="O5" s="14" t="s">
        <v>70</v>
      </c>
    </row>
    <row r="6" ht="18.75" customHeight="1" spans="1:15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  <c r="H6" s="14" t="s">
        <v>53</v>
      </c>
      <c r="I6" s="14" t="s">
        <v>54</v>
      </c>
      <c r="J6" s="14" t="s">
        <v>71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72</v>
      </c>
      <c r="B7" s="16" t="s">
        <v>73</v>
      </c>
      <c r="C7" s="17">
        <v>99519.84</v>
      </c>
      <c r="D7" s="17">
        <v>99519.84</v>
      </c>
      <c r="E7" s="17">
        <v>99519.84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0.25" customHeight="1" spans="1:15">
      <c r="A8" s="66" t="s">
        <v>74</v>
      </c>
      <c r="B8" s="66" t="s">
        <v>75</v>
      </c>
      <c r="C8" s="17">
        <v>99519.84</v>
      </c>
      <c r="D8" s="17">
        <v>99519.84</v>
      </c>
      <c r="E8" s="17">
        <v>99519.84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7" t="s">
        <v>76</v>
      </c>
      <c r="B9" s="67" t="s">
        <v>77</v>
      </c>
      <c r="C9" s="17">
        <v>99519.84</v>
      </c>
      <c r="D9" s="17">
        <v>99519.84</v>
      </c>
      <c r="E9" s="17">
        <v>99519.84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16" t="s">
        <v>78</v>
      </c>
      <c r="B10" s="16" t="s">
        <v>79</v>
      </c>
      <c r="C10" s="17">
        <v>81111.88</v>
      </c>
      <c r="D10" s="17">
        <v>81111.88</v>
      </c>
      <c r="E10" s="17">
        <v>81111.88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80</v>
      </c>
      <c r="B11" s="66" t="s">
        <v>81</v>
      </c>
      <c r="C11" s="17">
        <v>81111.88</v>
      </c>
      <c r="D11" s="17">
        <v>81111.88</v>
      </c>
      <c r="E11" s="17">
        <v>81111.88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7" t="s">
        <v>82</v>
      </c>
      <c r="B12" s="67" t="s">
        <v>83</v>
      </c>
      <c r="C12" s="17">
        <v>51625.92</v>
      </c>
      <c r="D12" s="17">
        <v>51625.92</v>
      </c>
      <c r="E12" s="17">
        <v>51625.92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7" t="s">
        <v>84</v>
      </c>
      <c r="B13" s="67" t="s">
        <v>85</v>
      </c>
      <c r="C13" s="17">
        <v>24942.16</v>
      </c>
      <c r="D13" s="17">
        <v>24942.16</v>
      </c>
      <c r="E13" s="17">
        <v>24942.16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7" t="s">
        <v>86</v>
      </c>
      <c r="B14" s="67" t="s">
        <v>87</v>
      </c>
      <c r="C14" s="17">
        <v>4543.8</v>
      </c>
      <c r="D14" s="17">
        <v>4543.8</v>
      </c>
      <c r="E14" s="17">
        <v>4543.8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88</v>
      </c>
      <c r="B15" s="16" t="s">
        <v>89</v>
      </c>
      <c r="C15" s="17">
        <v>1719904.99</v>
      </c>
      <c r="D15" s="17">
        <v>719904.99</v>
      </c>
      <c r="E15" s="17">
        <v>719904.99</v>
      </c>
      <c r="F15" s="17"/>
      <c r="G15" s="17"/>
      <c r="H15" s="17"/>
      <c r="I15" s="17"/>
      <c r="J15" s="17">
        <v>1000000</v>
      </c>
      <c r="K15" s="17"/>
      <c r="L15" s="17"/>
      <c r="M15" s="17"/>
      <c r="N15" s="17"/>
      <c r="O15" s="17">
        <v>1000000</v>
      </c>
    </row>
    <row r="16" ht="20.25" customHeight="1" spans="1:15">
      <c r="A16" s="66" t="s">
        <v>90</v>
      </c>
      <c r="B16" s="66" t="s">
        <v>91</v>
      </c>
      <c r="C16" s="17">
        <v>1719904.99</v>
      </c>
      <c r="D16" s="17">
        <v>719904.99</v>
      </c>
      <c r="E16" s="17">
        <v>719904.99</v>
      </c>
      <c r="F16" s="17"/>
      <c r="G16" s="17"/>
      <c r="H16" s="17"/>
      <c r="I16" s="17"/>
      <c r="J16" s="17">
        <v>1000000</v>
      </c>
      <c r="K16" s="17"/>
      <c r="L16" s="17"/>
      <c r="M16" s="17"/>
      <c r="N16" s="17"/>
      <c r="O16" s="17">
        <v>1000000</v>
      </c>
    </row>
    <row r="17" ht="20.25" customHeight="1" spans="1:15">
      <c r="A17" s="67" t="s">
        <v>92</v>
      </c>
      <c r="B17" s="67" t="s">
        <v>93</v>
      </c>
      <c r="C17" s="17">
        <v>1719904.99</v>
      </c>
      <c r="D17" s="17">
        <v>719904.99</v>
      </c>
      <c r="E17" s="17">
        <v>719904.99</v>
      </c>
      <c r="F17" s="17"/>
      <c r="G17" s="17"/>
      <c r="H17" s="17"/>
      <c r="I17" s="17"/>
      <c r="J17" s="17">
        <v>1000000</v>
      </c>
      <c r="K17" s="17"/>
      <c r="L17" s="17"/>
      <c r="M17" s="17"/>
      <c r="N17" s="17"/>
      <c r="O17" s="17">
        <v>1000000</v>
      </c>
    </row>
    <row r="18" ht="20.25" customHeight="1" spans="1:15">
      <c r="A18" s="16" t="s">
        <v>94</v>
      </c>
      <c r="B18" s="16" t="s">
        <v>95</v>
      </c>
      <c r="C18" s="17">
        <v>80808</v>
      </c>
      <c r="D18" s="17">
        <v>80808</v>
      </c>
      <c r="E18" s="17">
        <v>80808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96</v>
      </c>
      <c r="B19" s="66" t="s">
        <v>97</v>
      </c>
      <c r="C19" s="17">
        <v>80808</v>
      </c>
      <c r="D19" s="17">
        <v>80808</v>
      </c>
      <c r="E19" s="17">
        <v>80808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7" t="s">
        <v>98</v>
      </c>
      <c r="B20" s="67" t="s">
        <v>99</v>
      </c>
      <c r="C20" s="17">
        <v>80808</v>
      </c>
      <c r="D20" s="17">
        <v>80808</v>
      </c>
      <c r="E20" s="17">
        <v>80808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49" t="s">
        <v>100</v>
      </c>
      <c r="B21" s="49"/>
      <c r="C21" s="17">
        <v>1981344.71</v>
      </c>
      <c r="D21" s="17">
        <v>981344.71</v>
      </c>
      <c r="E21" s="17">
        <v>981344.71</v>
      </c>
      <c r="F21" s="17"/>
      <c r="G21" s="17"/>
      <c r="H21" s="17"/>
      <c r="I21" s="17"/>
      <c r="J21" s="17">
        <v>1000000</v>
      </c>
      <c r="K21" s="17"/>
      <c r="L21" s="17"/>
      <c r="M21" s="17"/>
      <c r="N21" s="17"/>
      <c r="O21" s="17">
        <v>1000000</v>
      </c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J11" sqref="J1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101</v>
      </c>
    </row>
    <row r="2" ht="45" customHeight="1" spans="1:4">
      <c r="A2" s="3" t="s">
        <v>102</v>
      </c>
      <c r="B2" s="3"/>
      <c r="C2" s="3"/>
      <c r="D2" s="3"/>
    </row>
    <row r="3" ht="18.75" customHeight="1" spans="1:4">
      <c r="A3" s="4" t="str">
        <f>"单位名称："&amp;"华宁县烟草产业服务中心"</f>
        <v>单位名称：华宁县烟草产业服务中心</v>
      </c>
      <c r="B3" s="4"/>
      <c r="C3" s="68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103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104</v>
      </c>
      <c r="B7" s="17">
        <v>981344.71</v>
      </c>
      <c r="C7" s="15" t="s">
        <v>105</v>
      </c>
      <c r="D7" s="17">
        <v>981344.71</v>
      </c>
    </row>
    <row r="8" ht="22.5" customHeight="1" spans="1:4">
      <c r="A8" s="15" t="s">
        <v>106</v>
      </c>
      <c r="B8" s="17">
        <v>981344.71</v>
      </c>
      <c r="C8" s="15" t="str">
        <f>"（"&amp;"一"&amp;"）"&amp;"社会保障和就业支出"</f>
        <v>（一）社会保障和就业支出</v>
      </c>
      <c r="D8" s="17">
        <v>99519.84</v>
      </c>
    </row>
    <row r="9" ht="22.5" customHeight="1" spans="1:4">
      <c r="A9" s="15" t="s">
        <v>107</v>
      </c>
      <c r="B9" s="17"/>
      <c r="C9" s="15" t="str">
        <f>"（"&amp;"二"&amp;"）"&amp;"卫生健康支出"</f>
        <v>（二）卫生健康支出</v>
      </c>
      <c r="D9" s="17">
        <v>81111.88</v>
      </c>
    </row>
    <row r="10" ht="22.5" customHeight="1" spans="1:4">
      <c r="A10" s="15" t="s">
        <v>108</v>
      </c>
      <c r="B10" s="17"/>
      <c r="C10" s="15" t="str">
        <f>"（"&amp;"三"&amp;"）"&amp;"农林水支出"</f>
        <v>（三）农林水支出</v>
      </c>
      <c r="D10" s="17">
        <v>719904.99</v>
      </c>
    </row>
    <row r="11" ht="22.5" customHeight="1" spans="1:4">
      <c r="A11" s="15" t="s">
        <v>109</v>
      </c>
      <c r="B11" s="17"/>
      <c r="C11" s="15" t="str">
        <f>"（"&amp;"四"&amp;"）"&amp;"住房保障支出"</f>
        <v>（四）住房保障支出</v>
      </c>
      <c r="D11" s="17">
        <v>80808</v>
      </c>
    </row>
    <row r="12" ht="22.5" customHeight="1" spans="1:4">
      <c r="A12" s="15" t="s">
        <v>106</v>
      </c>
      <c r="B12" s="17"/>
      <c r="C12" s="15"/>
      <c r="D12" s="17"/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69"/>
      <c r="B15" s="17"/>
      <c r="C15" s="15" t="s">
        <v>110</v>
      </c>
      <c r="D15" s="17"/>
    </row>
    <row r="16" ht="22.5" customHeight="1" spans="1:4">
      <c r="A16" s="70" t="s">
        <v>111</v>
      </c>
      <c r="B16" s="71">
        <v>981344.71</v>
      </c>
      <c r="C16" s="72" t="s">
        <v>112</v>
      </c>
      <c r="D16" s="71">
        <v>981344.71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J11" sqref="J1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4" t="s">
        <v>113</v>
      </c>
    </row>
    <row r="2" ht="37.5" customHeight="1" spans="1:7">
      <c r="A2" s="3" t="s">
        <v>114</v>
      </c>
      <c r="B2" s="3"/>
      <c r="C2" s="3"/>
      <c r="D2" s="3"/>
      <c r="E2" s="3"/>
      <c r="F2" s="3"/>
      <c r="G2" s="3"/>
    </row>
    <row r="3" ht="18.75" customHeight="1" spans="1:7">
      <c r="A3" s="45" t="str">
        <f>"单位名称："&amp;"华宁县烟草产业服务中心"</f>
        <v>单位名称：华宁县烟草产业服务中心</v>
      </c>
      <c r="B3" s="45"/>
      <c r="C3" s="45"/>
      <c r="D3" s="46"/>
      <c r="E3" s="46"/>
      <c r="F3" s="46"/>
      <c r="G3" s="47" t="s">
        <v>29</v>
      </c>
    </row>
    <row r="4" ht="18.75" customHeight="1" spans="1:7">
      <c r="A4" s="13" t="s">
        <v>115</v>
      </c>
      <c r="B4" s="13" t="s">
        <v>61</v>
      </c>
      <c r="C4" s="48" t="s">
        <v>32</v>
      </c>
      <c r="D4" s="48" t="s">
        <v>64</v>
      </c>
      <c r="E4" s="48"/>
      <c r="F4" s="48"/>
      <c r="G4" s="13" t="s">
        <v>65</v>
      </c>
    </row>
    <row r="5" ht="18.75" customHeight="1" spans="1:7">
      <c r="A5" s="13" t="s">
        <v>60</v>
      </c>
      <c r="B5" s="13" t="s">
        <v>61</v>
      </c>
      <c r="C5" s="48"/>
      <c r="D5" s="48" t="s">
        <v>34</v>
      </c>
      <c r="E5" s="48" t="s">
        <v>116</v>
      </c>
      <c r="F5" s="48" t="s">
        <v>117</v>
      </c>
      <c r="G5" s="13"/>
    </row>
    <row r="6" ht="18.75" customHeight="1" spans="1:7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</row>
    <row r="7" ht="20.25" customHeight="1" spans="1:7">
      <c r="A7" s="16" t="s">
        <v>72</v>
      </c>
      <c r="B7" s="16" t="s">
        <v>73</v>
      </c>
      <c r="C7" s="17">
        <v>99519.84</v>
      </c>
      <c r="D7" s="17">
        <v>99519.84</v>
      </c>
      <c r="E7" s="17">
        <v>99519.84</v>
      </c>
      <c r="F7" s="17"/>
      <c r="G7" s="17"/>
    </row>
    <row r="8" ht="20.25" customHeight="1" spans="1:7">
      <c r="A8" s="66" t="s">
        <v>74</v>
      </c>
      <c r="B8" s="66" t="s">
        <v>75</v>
      </c>
      <c r="C8" s="17">
        <v>99519.84</v>
      </c>
      <c r="D8" s="17">
        <v>99519.84</v>
      </c>
      <c r="E8" s="17">
        <v>99519.84</v>
      </c>
      <c r="F8" s="17"/>
      <c r="G8" s="17"/>
    </row>
    <row r="9" ht="20.25" customHeight="1" spans="1:7">
      <c r="A9" s="67" t="s">
        <v>76</v>
      </c>
      <c r="B9" s="67" t="s">
        <v>77</v>
      </c>
      <c r="C9" s="17">
        <v>99519.84</v>
      </c>
      <c r="D9" s="17">
        <v>99519.84</v>
      </c>
      <c r="E9" s="17">
        <v>99519.84</v>
      </c>
      <c r="F9" s="17"/>
      <c r="G9" s="17"/>
    </row>
    <row r="10" ht="20.25" customHeight="1" spans="1:7">
      <c r="A10" s="16" t="s">
        <v>78</v>
      </c>
      <c r="B10" s="16" t="s">
        <v>79</v>
      </c>
      <c r="C10" s="17">
        <v>81111.88</v>
      </c>
      <c r="D10" s="17">
        <v>81111.88</v>
      </c>
      <c r="E10" s="17">
        <v>81111.88</v>
      </c>
      <c r="F10" s="17"/>
      <c r="G10" s="17"/>
    </row>
    <row r="11" ht="20.25" customHeight="1" spans="1:7">
      <c r="A11" s="66" t="s">
        <v>80</v>
      </c>
      <c r="B11" s="66" t="s">
        <v>81</v>
      </c>
      <c r="C11" s="17">
        <v>81111.88</v>
      </c>
      <c r="D11" s="17">
        <v>81111.88</v>
      </c>
      <c r="E11" s="17">
        <v>81111.88</v>
      </c>
      <c r="F11" s="17"/>
      <c r="G11" s="17"/>
    </row>
    <row r="12" ht="20.25" customHeight="1" spans="1:7">
      <c r="A12" s="67" t="s">
        <v>82</v>
      </c>
      <c r="B12" s="67" t="s">
        <v>83</v>
      </c>
      <c r="C12" s="17">
        <v>51625.92</v>
      </c>
      <c r="D12" s="17">
        <v>51625.92</v>
      </c>
      <c r="E12" s="17">
        <v>51625.92</v>
      </c>
      <c r="F12" s="17"/>
      <c r="G12" s="17"/>
    </row>
    <row r="13" ht="20.25" customHeight="1" spans="1:7">
      <c r="A13" s="67" t="s">
        <v>84</v>
      </c>
      <c r="B13" s="67" t="s">
        <v>85</v>
      </c>
      <c r="C13" s="17">
        <v>24942.16</v>
      </c>
      <c r="D13" s="17">
        <v>24942.16</v>
      </c>
      <c r="E13" s="17">
        <v>24942.16</v>
      </c>
      <c r="F13" s="17"/>
      <c r="G13" s="17"/>
    </row>
    <row r="14" ht="20.25" customHeight="1" spans="1:7">
      <c r="A14" s="67" t="s">
        <v>86</v>
      </c>
      <c r="B14" s="67" t="s">
        <v>87</v>
      </c>
      <c r="C14" s="17">
        <v>4543.8</v>
      </c>
      <c r="D14" s="17">
        <v>4543.8</v>
      </c>
      <c r="E14" s="17">
        <v>4543.8</v>
      </c>
      <c r="F14" s="17"/>
      <c r="G14" s="17"/>
    </row>
    <row r="15" ht="20.25" customHeight="1" spans="1:7">
      <c r="A15" s="16" t="s">
        <v>88</v>
      </c>
      <c r="B15" s="16" t="s">
        <v>89</v>
      </c>
      <c r="C15" s="17">
        <v>719904.99</v>
      </c>
      <c r="D15" s="17">
        <v>719904.99</v>
      </c>
      <c r="E15" s="17">
        <v>671904.99</v>
      </c>
      <c r="F15" s="17">
        <v>48000</v>
      </c>
      <c r="G15" s="17"/>
    </row>
    <row r="16" ht="20.25" customHeight="1" spans="1:7">
      <c r="A16" s="66" t="s">
        <v>90</v>
      </c>
      <c r="B16" s="66" t="s">
        <v>91</v>
      </c>
      <c r="C16" s="17">
        <v>719904.99</v>
      </c>
      <c r="D16" s="17">
        <v>719904.99</v>
      </c>
      <c r="E16" s="17">
        <v>671904.99</v>
      </c>
      <c r="F16" s="17">
        <v>48000</v>
      </c>
      <c r="G16" s="17"/>
    </row>
    <row r="17" ht="20.25" customHeight="1" spans="1:7">
      <c r="A17" s="67" t="s">
        <v>92</v>
      </c>
      <c r="B17" s="67" t="s">
        <v>93</v>
      </c>
      <c r="C17" s="17">
        <v>719904.99</v>
      </c>
      <c r="D17" s="17">
        <v>719904.99</v>
      </c>
      <c r="E17" s="17">
        <v>671904.99</v>
      </c>
      <c r="F17" s="17">
        <v>48000</v>
      </c>
      <c r="G17" s="17"/>
    </row>
    <row r="18" ht="20.25" customHeight="1" spans="1:7">
      <c r="A18" s="16" t="s">
        <v>94</v>
      </c>
      <c r="B18" s="16" t="s">
        <v>95</v>
      </c>
      <c r="C18" s="17">
        <v>80808</v>
      </c>
      <c r="D18" s="17">
        <v>80808</v>
      </c>
      <c r="E18" s="17">
        <v>80808</v>
      </c>
      <c r="F18" s="17"/>
      <c r="G18" s="17"/>
    </row>
    <row r="19" ht="20.25" customHeight="1" spans="1:7">
      <c r="A19" s="66" t="s">
        <v>96</v>
      </c>
      <c r="B19" s="66" t="s">
        <v>97</v>
      </c>
      <c r="C19" s="17">
        <v>80808</v>
      </c>
      <c r="D19" s="17">
        <v>80808</v>
      </c>
      <c r="E19" s="17">
        <v>80808</v>
      </c>
      <c r="F19" s="17"/>
      <c r="G19" s="17"/>
    </row>
    <row r="20" ht="20.25" customHeight="1" spans="1:7">
      <c r="A20" s="67" t="s">
        <v>98</v>
      </c>
      <c r="B20" s="67" t="s">
        <v>99</v>
      </c>
      <c r="C20" s="17">
        <v>80808</v>
      </c>
      <c r="D20" s="17">
        <v>80808</v>
      </c>
      <c r="E20" s="17">
        <v>80808</v>
      </c>
      <c r="F20" s="17"/>
      <c r="G20" s="17"/>
    </row>
    <row r="21" ht="20.25" customHeight="1" spans="1:7">
      <c r="A21" s="49" t="s">
        <v>100</v>
      </c>
      <c r="B21" s="49"/>
      <c r="C21" s="50">
        <v>981344.71</v>
      </c>
      <c r="D21" s="50">
        <v>981344.71</v>
      </c>
      <c r="E21" s="50">
        <v>933344.71</v>
      </c>
      <c r="F21" s="50">
        <v>48000</v>
      </c>
      <c r="G21" s="50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J11" sqref="J1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9"/>
      <c r="B1" s="59"/>
      <c r="C1" s="60"/>
      <c r="D1" s="1"/>
      <c r="E1" s="1"/>
      <c r="F1" s="61" t="s">
        <v>118</v>
      </c>
    </row>
    <row r="2" ht="41.25" customHeight="1" spans="1:6">
      <c r="A2" s="62" t="s">
        <v>119</v>
      </c>
      <c r="B2" s="62"/>
      <c r="C2" s="62"/>
      <c r="D2" s="62"/>
      <c r="E2" s="62"/>
      <c r="F2" s="62"/>
    </row>
    <row r="3" ht="18.75" customHeight="1" spans="1:6">
      <c r="A3" s="4" t="str">
        <f>"单位名称："&amp;"华宁县烟草产业服务中心"</f>
        <v>单位名称：华宁县烟草产业服务中心</v>
      </c>
      <c r="B3" s="4"/>
      <c r="C3" s="4"/>
      <c r="D3" s="63"/>
      <c r="E3" s="1"/>
      <c r="F3" s="61" t="s">
        <v>29</v>
      </c>
    </row>
    <row r="4" ht="18.75" customHeight="1" spans="1:6">
      <c r="A4" s="13" t="s">
        <v>120</v>
      </c>
      <c r="B4" s="48" t="s">
        <v>121</v>
      </c>
      <c r="C4" s="48" t="s">
        <v>122</v>
      </c>
      <c r="D4" s="48"/>
      <c r="E4" s="48"/>
      <c r="F4" s="48" t="s">
        <v>123</v>
      </c>
    </row>
    <row r="5" ht="18.75" customHeight="1" spans="1:6">
      <c r="A5" s="13"/>
      <c r="B5" s="48"/>
      <c r="C5" s="48" t="s">
        <v>34</v>
      </c>
      <c r="D5" s="48" t="s">
        <v>124</v>
      </c>
      <c r="E5" s="48" t="s">
        <v>125</v>
      </c>
      <c r="F5" s="48"/>
    </row>
    <row r="6" ht="18.75" customHeight="1" spans="1:6">
      <c r="A6" s="64">
        <v>1</v>
      </c>
      <c r="B6" s="65">
        <v>2</v>
      </c>
      <c r="C6" s="64">
        <v>3</v>
      </c>
      <c r="D6" s="64">
        <v>4</v>
      </c>
      <c r="E6" s="64">
        <v>5</v>
      </c>
      <c r="F6" s="64">
        <v>6</v>
      </c>
    </row>
    <row r="7" ht="20.25" customHeight="1" spans="1:6">
      <c r="A7" s="17">
        <v>3600</v>
      </c>
      <c r="B7" s="17"/>
      <c r="C7" s="17"/>
      <c r="D7" s="17"/>
      <c r="E7" s="17"/>
      <c r="F7" s="17">
        <v>3600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A2" workbookViewId="0">
      <selection activeCell="J11" sqref="J1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126</v>
      </c>
    </row>
    <row r="2" ht="45" customHeight="1" spans="1:23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ht="18.75" customHeight="1" spans="1:23">
      <c r="A3" s="4" t="str">
        <f>"单位名称："&amp;"华宁县烟草产业服务中心"</f>
        <v>单位名称：华宁县烟草产业服务中心</v>
      </c>
      <c r="B3" s="4"/>
      <c r="C3" s="4"/>
      <c r="D3" s="4"/>
      <c r="E3" s="4"/>
      <c r="F3" s="4"/>
      <c r="G3" s="4"/>
      <c r="H3" s="55"/>
      <c r="I3" s="55"/>
      <c r="J3" s="55"/>
      <c r="K3" s="5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6" t="s">
        <v>128</v>
      </c>
      <c r="B4" s="56" t="s">
        <v>129</v>
      </c>
      <c r="C4" s="56" t="s">
        <v>130</v>
      </c>
      <c r="D4" s="56" t="s">
        <v>131</v>
      </c>
      <c r="E4" s="56" t="s">
        <v>132</v>
      </c>
      <c r="F4" s="56" t="s">
        <v>133</v>
      </c>
      <c r="G4" s="56" t="s">
        <v>134</v>
      </c>
      <c r="H4" s="57" t="s">
        <v>32</v>
      </c>
      <c r="I4" s="57" t="s">
        <v>135</v>
      </c>
      <c r="J4" s="56"/>
      <c r="K4" s="56"/>
      <c r="L4" s="56"/>
      <c r="M4" s="56"/>
      <c r="N4" s="56" t="s">
        <v>136</v>
      </c>
      <c r="O4" s="56"/>
      <c r="P4" s="56"/>
      <c r="Q4" s="56" t="s">
        <v>38</v>
      </c>
      <c r="R4" s="56" t="s">
        <v>63</v>
      </c>
      <c r="S4" s="56"/>
      <c r="T4" s="56"/>
      <c r="U4" s="56"/>
      <c r="V4" s="56"/>
      <c r="W4" s="56"/>
    </row>
    <row r="5" ht="18.75" customHeight="1" spans="1:23">
      <c r="A5" s="56"/>
      <c r="B5" s="56"/>
      <c r="C5" s="56"/>
      <c r="D5" s="56"/>
      <c r="E5" s="56"/>
      <c r="F5" s="56"/>
      <c r="G5" s="56"/>
      <c r="H5" s="57" t="s">
        <v>137</v>
      </c>
      <c r="I5" s="57" t="s">
        <v>138</v>
      </c>
      <c r="J5" s="56" t="s">
        <v>36</v>
      </c>
      <c r="K5" s="56" t="s">
        <v>37</v>
      </c>
      <c r="L5" s="56"/>
      <c r="M5" s="56"/>
      <c r="N5" s="56" t="s">
        <v>136</v>
      </c>
      <c r="O5" s="56" t="s">
        <v>36</v>
      </c>
      <c r="P5" s="56" t="s">
        <v>37</v>
      </c>
      <c r="Q5" s="56" t="s">
        <v>38</v>
      </c>
      <c r="R5" s="56" t="s">
        <v>63</v>
      </c>
      <c r="S5" s="56" t="s">
        <v>41</v>
      </c>
      <c r="T5" s="56" t="s">
        <v>42</v>
      </c>
      <c r="U5" s="56" t="s">
        <v>43</v>
      </c>
      <c r="V5" s="56" t="s">
        <v>44</v>
      </c>
      <c r="W5" s="56" t="s">
        <v>45</v>
      </c>
    </row>
    <row r="6" ht="18.75" customHeight="1" spans="1:23">
      <c r="A6" s="56"/>
      <c r="B6" s="56"/>
      <c r="C6" s="56"/>
      <c r="D6" s="56"/>
      <c r="E6" s="56"/>
      <c r="F6" s="56"/>
      <c r="G6" s="56"/>
      <c r="H6" s="57"/>
      <c r="I6" s="57" t="s">
        <v>139</v>
      </c>
      <c r="J6" s="56" t="s">
        <v>140</v>
      </c>
      <c r="K6" s="56" t="s">
        <v>141</v>
      </c>
      <c r="L6" s="56" t="s">
        <v>142</v>
      </c>
      <c r="M6" s="56" t="s">
        <v>143</v>
      </c>
      <c r="N6" s="56" t="s">
        <v>35</v>
      </c>
      <c r="O6" s="56" t="s">
        <v>36</v>
      </c>
      <c r="P6" s="56" t="s">
        <v>37</v>
      </c>
      <c r="Q6" s="56"/>
      <c r="R6" s="56" t="s">
        <v>34</v>
      </c>
      <c r="S6" s="56" t="s">
        <v>41</v>
      </c>
      <c r="T6" s="56" t="s">
        <v>42</v>
      </c>
      <c r="U6" s="56" t="s">
        <v>43</v>
      </c>
      <c r="V6" s="56" t="s">
        <v>44</v>
      </c>
      <c r="W6" s="56" t="s">
        <v>45</v>
      </c>
    </row>
    <row r="7" ht="22.65" customHeight="1" spans="1:23">
      <c r="A7" s="56"/>
      <c r="B7" s="56"/>
      <c r="C7" s="56"/>
      <c r="D7" s="56"/>
      <c r="E7" s="56"/>
      <c r="F7" s="56"/>
      <c r="G7" s="56"/>
      <c r="H7" s="57"/>
      <c r="I7" s="57" t="s">
        <v>34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ht="18.75" customHeight="1" spans="1:23">
      <c r="A8" s="57" t="s">
        <v>46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7">
        <v>981344.71</v>
      </c>
      <c r="I9" s="17">
        <v>981344.71</v>
      </c>
      <c r="J9" s="17"/>
      <c r="K9" s="17"/>
      <c r="L9" s="17">
        <v>981344.71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8.75" customHeight="1" spans="1:23">
      <c r="A10" s="58" t="s">
        <v>56</v>
      </c>
      <c r="B10" s="8" t="s">
        <v>144</v>
      </c>
      <c r="C10" s="9" t="s">
        <v>145</v>
      </c>
      <c r="D10" s="8" t="s">
        <v>92</v>
      </c>
      <c r="E10" s="8" t="s">
        <v>93</v>
      </c>
      <c r="F10" s="8" t="s">
        <v>146</v>
      </c>
      <c r="G10" s="8" t="s">
        <v>147</v>
      </c>
      <c r="H10" s="17">
        <v>269604</v>
      </c>
      <c r="I10" s="17">
        <v>269604</v>
      </c>
      <c r="J10" s="17"/>
      <c r="K10" s="17"/>
      <c r="L10" s="17">
        <v>269604</v>
      </c>
      <c r="M10" s="17"/>
      <c r="N10" s="17"/>
      <c r="O10" s="17"/>
      <c r="P10" s="24"/>
      <c r="Q10" s="17"/>
      <c r="R10" s="17"/>
      <c r="S10" s="17"/>
      <c r="T10" s="17"/>
      <c r="U10" s="17"/>
      <c r="V10" s="17"/>
      <c r="W10" s="17"/>
    </row>
    <row r="11" ht="18.75" customHeight="1" spans="1:23">
      <c r="A11" s="58" t="s">
        <v>56</v>
      </c>
      <c r="B11" s="8" t="s">
        <v>144</v>
      </c>
      <c r="C11" s="9" t="s">
        <v>145</v>
      </c>
      <c r="D11" s="8" t="s">
        <v>92</v>
      </c>
      <c r="E11" s="8" t="s">
        <v>93</v>
      </c>
      <c r="F11" s="8" t="s">
        <v>148</v>
      </c>
      <c r="G11" s="8" t="s">
        <v>149</v>
      </c>
      <c r="H11" s="17">
        <v>20148</v>
      </c>
      <c r="I11" s="17">
        <v>20148</v>
      </c>
      <c r="J11" s="17"/>
      <c r="K11" s="17"/>
      <c r="L11" s="17">
        <v>20148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8" t="s">
        <v>56</v>
      </c>
      <c r="B12" s="8" t="s">
        <v>144</v>
      </c>
      <c r="C12" s="9" t="s">
        <v>145</v>
      </c>
      <c r="D12" s="8" t="s">
        <v>92</v>
      </c>
      <c r="E12" s="8" t="s">
        <v>93</v>
      </c>
      <c r="F12" s="8" t="s">
        <v>150</v>
      </c>
      <c r="G12" s="8" t="s">
        <v>151</v>
      </c>
      <c r="H12" s="17">
        <v>22467</v>
      </c>
      <c r="I12" s="17">
        <v>22467</v>
      </c>
      <c r="J12" s="17"/>
      <c r="K12" s="17"/>
      <c r="L12" s="17">
        <v>22467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8" t="s">
        <v>56</v>
      </c>
      <c r="B13" s="8" t="s">
        <v>144</v>
      </c>
      <c r="C13" s="9" t="s">
        <v>145</v>
      </c>
      <c r="D13" s="8" t="s">
        <v>92</v>
      </c>
      <c r="E13" s="8" t="s">
        <v>93</v>
      </c>
      <c r="F13" s="8" t="s">
        <v>150</v>
      </c>
      <c r="G13" s="8" t="s">
        <v>151</v>
      </c>
      <c r="H13" s="17">
        <v>54540</v>
      </c>
      <c r="I13" s="17">
        <v>54540</v>
      </c>
      <c r="J13" s="17"/>
      <c r="K13" s="17"/>
      <c r="L13" s="17">
        <v>54540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8" t="s">
        <v>56</v>
      </c>
      <c r="B14" s="8" t="s">
        <v>144</v>
      </c>
      <c r="C14" s="9" t="s">
        <v>145</v>
      </c>
      <c r="D14" s="8" t="s">
        <v>92</v>
      </c>
      <c r="E14" s="8" t="s">
        <v>93</v>
      </c>
      <c r="F14" s="8" t="s">
        <v>150</v>
      </c>
      <c r="G14" s="8" t="s">
        <v>151</v>
      </c>
      <c r="H14" s="17">
        <v>98172</v>
      </c>
      <c r="I14" s="17">
        <v>98172</v>
      </c>
      <c r="J14" s="17"/>
      <c r="K14" s="17"/>
      <c r="L14" s="17">
        <v>98172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8" t="s">
        <v>56</v>
      </c>
      <c r="B15" s="8" t="s">
        <v>144</v>
      </c>
      <c r="C15" s="9" t="s">
        <v>145</v>
      </c>
      <c r="D15" s="8" t="s">
        <v>92</v>
      </c>
      <c r="E15" s="8" t="s">
        <v>93</v>
      </c>
      <c r="F15" s="8" t="s">
        <v>150</v>
      </c>
      <c r="G15" s="8" t="s">
        <v>151</v>
      </c>
      <c r="H15" s="17">
        <v>94620</v>
      </c>
      <c r="I15" s="17">
        <v>94620</v>
      </c>
      <c r="J15" s="17"/>
      <c r="K15" s="17"/>
      <c r="L15" s="17">
        <v>94620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8" t="s">
        <v>56</v>
      </c>
      <c r="B16" s="8" t="s">
        <v>152</v>
      </c>
      <c r="C16" s="9" t="s">
        <v>153</v>
      </c>
      <c r="D16" s="8" t="s">
        <v>76</v>
      </c>
      <c r="E16" s="8" t="s">
        <v>77</v>
      </c>
      <c r="F16" s="8" t="s">
        <v>154</v>
      </c>
      <c r="G16" s="8" t="s">
        <v>155</v>
      </c>
      <c r="H16" s="17">
        <v>99519.84</v>
      </c>
      <c r="I16" s="17">
        <v>99519.84</v>
      </c>
      <c r="J16" s="17"/>
      <c r="K16" s="17"/>
      <c r="L16" s="17">
        <v>99519.84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8" t="s">
        <v>56</v>
      </c>
      <c r="B17" s="8" t="s">
        <v>152</v>
      </c>
      <c r="C17" s="9" t="s">
        <v>153</v>
      </c>
      <c r="D17" s="8" t="s">
        <v>82</v>
      </c>
      <c r="E17" s="8" t="s">
        <v>83</v>
      </c>
      <c r="F17" s="8" t="s">
        <v>156</v>
      </c>
      <c r="G17" s="8" t="s">
        <v>157</v>
      </c>
      <c r="H17" s="17">
        <v>51625.92</v>
      </c>
      <c r="I17" s="17">
        <v>51625.92</v>
      </c>
      <c r="J17" s="17"/>
      <c r="K17" s="17"/>
      <c r="L17" s="17">
        <v>51625.92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8" t="s">
        <v>56</v>
      </c>
      <c r="B18" s="8" t="s">
        <v>152</v>
      </c>
      <c r="C18" s="9" t="s">
        <v>153</v>
      </c>
      <c r="D18" s="8" t="s">
        <v>84</v>
      </c>
      <c r="E18" s="8" t="s">
        <v>85</v>
      </c>
      <c r="F18" s="8" t="s">
        <v>158</v>
      </c>
      <c r="G18" s="8" t="s">
        <v>159</v>
      </c>
      <c r="H18" s="17">
        <v>24942.16</v>
      </c>
      <c r="I18" s="17">
        <v>24942.16</v>
      </c>
      <c r="J18" s="17"/>
      <c r="K18" s="17"/>
      <c r="L18" s="17">
        <v>24942.16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8" t="s">
        <v>56</v>
      </c>
      <c r="B19" s="8" t="s">
        <v>152</v>
      </c>
      <c r="C19" s="9" t="s">
        <v>153</v>
      </c>
      <c r="D19" s="8" t="s">
        <v>86</v>
      </c>
      <c r="E19" s="8" t="s">
        <v>87</v>
      </c>
      <c r="F19" s="8" t="s">
        <v>160</v>
      </c>
      <c r="G19" s="8" t="s">
        <v>161</v>
      </c>
      <c r="H19" s="17">
        <v>2118</v>
      </c>
      <c r="I19" s="17">
        <v>2118</v>
      </c>
      <c r="J19" s="17"/>
      <c r="K19" s="17"/>
      <c r="L19" s="17">
        <v>2118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8" t="s">
        <v>56</v>
      </c>
      <c r="B20" s="8" t="s">
        <v>152</v>
      </c>
      <c r="C20" s="9" t="s">
        <v>153</v>
      </c>
      <c r="D20" s="8" t="s">
        <v>86</v>
      </c>
      <c r="E20" s="8" t="s">
        <v>87</v>
      </c>
      <c r="F20" s="8" t="s">
        <v>160</v>
      </c>
      <c r="G20" s="8" t="s">
        <v>161</v>
      </c>
      <c r="H20" s="17">
        <v>2425.8</v>
      </c>
      <c r="I20" s="17">
        <v>2425.8</v>
      </c>
      <c r="J20" s="17"/>
      <c r="K20" s="17"/>
      <c r="L20" s="17">
        <v>2425.8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8" t="s">
        <v>56</v>
      </c>
      <c r="B21" s="8" t="s">
        <v>152</v>
      </c>
      <c r="C21" s="9" t="s">
        <v>153</v>
      </c>
      <c r="D21" s="8" t="s">
        <v>92</v>
      </c>
      <c r="E21" s="8" t="s">
        <v>93</v>
      </c>
      <c r="F21" s="8" t="s">
        <v>160</v>
      </c>
      <c r="G21" s="8" t="s">
        <v>161</v>
      </c>
      <c r="H21" s="17">
        <v>4353.99</v>
      </c>
      <c r="I21" s="17">
        <v>4353.99</v>
      </c>
      <c r="J21" s="17"/>
      <c r="K21" s="17"/>
      <c r="L21" s="17">
        <v>4353.99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8" t="s">
        <v>56</v>
      </c>
      <c r="B22" s="8" t="s">
        <v>162</v>
      </c>
      <c r="C22" s="9" t="s">
        <v>99</v>
      </c>
      <c r="D22" s="8" t="s">
        <v>98</v>
      </c>
      <c r="E22" s="8" t="s">
        <v>99</v>
      </c>
      <c r="F22" s="8" t="s">
        <v>163</v>
      </c>
      <c r="G22" s="8" t="s">
        <v>99</v>
      </c>
      <c r="H22" s="17">
        <v>80808</v>
      </c>
      <c r="I22" s="17">
        <v>80808</v>
      </c>
      <c r="J22" s="17"/>
      <c r="K22" s="17"/>
      <c r="L22" s="17">
        <v>80808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8" t="s">
        <v>56</v>
      </c>
      <c r="B23" s="8" t="s">
        <v>164</v>
      </c>
      <c r="C23" s="9" t="s">
        <v>123</v>
      </c>
      <c r="D23" s="8" t="s">
        <v>92</v>
      </c>
      <c r="E23" s="8" t="s">
        <v>93</v>
      </c>
      <c r="F23" s="8" t="s">
        <v>165</v>
      </c>
      <c r="G23" s="8" t="s">
        <v>123</v>
      </c>
      <c r="H23" s="17">
        <v>3600</v>
      </c>
      <c r="I23" s="17">
        <v>3600</v>
      </c>
      <c r="J23" s="17"/>
      <c r="K23" s="17"/>
      <c r="L23" s="17">
        <v>3600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8" t="s">
        <v>56</v>
      </c>
      <c r="B24" s="8" t="s">
        <v>166</v>
      </c>
      <c r="C24" s="9" t="s">
        <v>167</v>
      </c>
      <c r="D24" s="8" t="s">
        <v>92</v>
      </c>
      <c r="E24" s="8" t="s">
        <v>93</v>
      </c>
      <c r="F24" s="8" t="s">
        <v>168</v>
      </c>
      <c r="G24" s="8" t="s">
        <v>167</v>
      </c>
      <c r="H24" s="17">
        <v>6000</v>
      </c>
      <c r="I24" s="17">
        <v>6000</v>
      </c>
      <c r="J24" s="17"/>
      <c r="K24" s="17"/>
      <c r="L24" s="17">
        <v>6000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8" t="s">
        <v>56</v>
      </c>
      <c r="B25" s="8" t="s">
        <v>169</v>
      </c>
      <c r="C25" s="9" t="s">
        <v>170</v>
      </c>
      <c r="D25" s="8" t="s">
        <v>92</v>
      </c>
      <c r="E25" s="8" t="s">
        <v>93</v>
      </c>
      <c r="F25" s="8" t="s">
        <v>171</v>
      </c>
      <c r="G25" s="8" t="s">
        <v>172</v>
      </c>
      <c r="H25" s="17">
        <v>16400</v>
      </c>
      <c r="I25" s="17">
        <v>16400</v>
      </c>
      <c r="J25" s="17"/>
      <c r="K25" s="17"/>
      <c r="L25" s="17">
        <v>16400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8" t="s">
        <v>56</v>
      </c>
      <c r="B26" s="8" t="s">
        <v>169</v>
      </c>
      <c r="C26" s="9" t="s">
        <v>170</v>
      </c>
      <c r="D26" s="8" t="s">
        <v>92</v>
      </c>
      <c r="E26" s="8" t="s">
        <v>93</v>
      </c>
      <c r="F26" s="8" t="s">
        <v>173</v>
      </c>
      <c r="G26" s="8" t="s">
        <v>174</v>
      </c>
      <c r="H26" s="17">
        <v>4000</v>
      </c>
      <c r="I26" s="17">
        <v>4000</v>
      </c>
      <c r="J26" s="17"/>
      <c r="K26" s="17"/>
      <c r="L26" s="17">
        <v>4000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8" t="s">
        <v>56</v>
      </c>
      <c r="B27" s="8" t="s">
        <v>175</v>
      </c>
      <c r="C27" s="9" t="s">
        <v>176</v>
      </c>
      <c r="D27" s="8" t="s">
        <v>92</v>
      </c>
      <c r="E27" s="8" t="s">
        <v>93</v>
      </c>
      <c r="F27" s="8" t="s">
        <v>177</v>
      </c>
      <c r="G27" s="8" t="s">
        <v>176</v>
      </c>
      <c r="H27" s="17">
        <v>12000</v>
      </c>
      <c r="I27" s="17">
        <v>12000</v>
      </c>
      <c r="J27" s="17"/>
      <c r="K27" s="17"/>
      <c r="L27" s="17">
        <v>12000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8" t="s">
        <v>56</v>
      </c>
      <c r="B28" s="8" t="s">
        <v>178</v>
      </c>
      <c r="C28" s="9" t="s">
        <v>179</v>
      </c>
      <c r="D28" s="8" t="s">
        <v>92</v>
      </c>
      <c r="E28" s="8" t="s">
        <v>93</v>
      </c>
      <c r="F28" s="8" t="s">
        <v>150</v>
      </c>
      <c r="G28" s="8" t="s">
        <v>151</v>
      </c>
      <c r="H28" s="17">
        <v>108000</v>
      </c>
      <c r="I28" s="17">
        <v>108000</v>
      </c>
      <c r="J28" s="17"/>
      <c r="K28" s="17"/>
      <c r="L28" s="17">
        <v>108000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8" t="s">
        <v>56</v>
      </c>
      <c r="B29" s="8" t="s">
        <v>180</v>
      </c>
      <c r="C29" s="9" t="s">
        <v>181</v>
      </c>
      <c r="D29" s="8" t="s">
        <v>92</v>
      </c>
      <c r="E29" s="8" t="s">
        <v>93</v>
      </c>
      <c r="F29" s="8" t="s">
        <v>182</v>
      </c>
      <c r="G29" s="8" t="s">
        <v>181</v>
      </c>
      <c r="H29" s="17">
        <v>6000</v>
      </c>
      <c r="I29" s="17">
        <v>6000</v>
      </c>
      <c r="J29" s="17"/>
      <c r="K29" s="17"/>
      <c r="L29" s="17">
        <v>6000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11" t="s">
        <v>32</v>
      </c>
      <c r="B30" s="11"/>
      <c r="C30" s="11"/>
      <c r="D30" s="11"/>
      <c r="E30" s="11"/>
      <c r="F30" s="11"/>
      <c r="G30" s="11"/>
      <c r="H30" s="17">
        <v>981344.71</v>
      </c>
      <c r="I30" s="17">
        <v>981344.71</v>
      </c>
      <c r="J30" s="17"/>
      <c r="K30" s="17"/>
      <c r="L30" s="17">
        <v>981344.71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</sheetData>
  <mergeCells count="30">
    <mergeCell ref="A2:W2"/>
    <mergeCell ref="A3:G3"/>
    <mergeCell ref="I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E1" workbookViewId="0">
      <selection activeCell="J11" sqref="J1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183</v>
      </c>
    </row>
    <row r="2" ht="45" customHeight="1" spans="1:23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ht="18.75" customHeight="1" spans="1:23">
      <c r="A3" s="4" t="str">
        <f>"单位名称："&amp;"华宁县烟草产业服务中心"</f>
        <v>单位名称：华宁县烟草产业服务中心</v>
      </c>
      <c r="B3" s="4"/>
      <c r="C3" s="4"/>
      <c r="D3" s="4"/>
      <c r="E3" s="4"/>
      <c r="F3" s="4"/>
      <c r="G3" s="4"/>
      <c r="H3" s="4"/>
      <c r="I3" s="55"/>
      <c r="J3" s="55"/>
      <c r="K3" s="55"/>
      <c r="L3" s="55"/>
      <c r="M3" s="5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3" t="s">
        <v>185</v>
      </c>
      <c r="B4" s="13" t="s">
        <v>129</v>
      </c>
      <c r="C4" s="13" t="s">
        <v>130</v>
      </c>
      <c r="D4" s="13" t="s">
        <v>186</v>
      </c>
      <c r="E4" s="13" t="s">
        <v>131</v>
      </c>
      <c r="F4" s="13" t="s">
        <v>132</v>
      </c>
      <c r="G4" s="13" t="s">
        <v>187</v>
      </c>
      <c r="H4" s="13" t="s">
        <v>134</v>
      </c>
      <c r="I4" s="48" t="s">
        <v>32</v>
      </c>
      <c r="J4" s="48" t="s">
        <v>188</v>
      </c>
      <c r="K4" s="13"/>
      <c r="L4" s="13"/>
      <c r="M4" s="13"/>
      <c r="N4" s="13" t="s">
        <v>136</v>
      </c>
      <c r="O4" s="13"/>
      <c r="P4" s="13"/>
      <c r="Q4" s="13" t="s">
        <v>38</v>
      </c>
      <c r="R4" s="13" t="s">
        <v>63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48" t="s">
        <v>137</v>
      </c>
      <c r="J5" s="48" t="s">
        <v>35</v>
      </c>
      <c r="K5" s="13"/>
      <c r="L5" s="13" t="s">
        <v>36</v>
      </c>
      <c r="M5" s="13" t="s">
        <v>37</v>
      </c>
      <c r="N5" s="13" t="s">
        <v>35</v>
      </c>
      <c r="O5" s="13" t="s">
        <v>36</v>
      </c>
      <c r="P5" s="13" t="s">
        <v>37</v>
      </c>
      <c r="Q5" s="13" t="s">
        <v>38</v>
      </c>
      <c r="R5" s="13" t="s">
        <v>34</v>
      </c>
      <c r="S5" s="13" t="s">
        <v>41</v>
      </c>
      <c r="T5" s="13" t="s">
        <v>42</v>
      </c>
      <c r="U5" s="13" t="s">
        <v>43</v>
      </c>
      <c r="V5" s="13" t="s">
        <v>44</v>
      </c>
      <c r="W5" s="13" t="s">
        <v>45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/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/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34</v>
      </c>
      <c r="K7" s="13" t="s">
        <v>189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 t="s">
        <v>190</v>
      </c>
      <c r="D9" s="8"/>
      <c r="E9" s="8"/>
      <c r="F9" s="8"/>
      <c r="G9" s="8"/>
      <c r="H9" s="8"/>
      <c r="I9" s="10">
        <v>1000000</v>
      </c>
      <c r="J9" s="10"/>
      <c r="K9" s="10"/>
      <c r="L9" s="10"/>
      <c r="M9" s="10"/>
      <c r="N9" s="10"/>
      <c r="O9" s="10"/>
      <c r="P9" s="10"/>
      <c r="Q9" s="10"/>
      <c r="R9" s="10">
        <v>1000000</v>
      </c>
      <c r="S9" s="10"/>
      <c r="T9" s="10"/>
      <c r="U9" s="10"/>
      <c r="V9" s="10"/>
      <c r="W9" s="10">
        <v>1000000</v>
      </c>
    </row>
    <row r="10" ht="18.75" customHeight="1" spans="1:23">
      <c r="A10" s="8" t="s">
        <v>191</v>
      </c>
      <c r="B10" s="8" t="s">
        <v>192</v>
      </c>
      <c r="C10" s="9" t="s">
        <v>190</v>
      </c>
      <c r="D10" s="8" t="s">
        <v>56</v>
      </c>
      <c r="E10" s="8" t="s">
        <v>92</v>
      </c>
      <c r="F10" s="8" t="s">
        <v>93</v>
      </c>
      <c r="G10" s="8" t="s">
        <v>171</v>
      </c>
      <c r="H10" s="8" t="s">
        <v>172</v>
      </c>
      <c r="I10" s="10">
        <v>1000000</v>
      </c>
      <c r="J10" s="10"/>
      <c r="K10" s="10"/>
      <c r="L10" s="10"/>
      <c r="M10" s="10"/>
      <c r="N10" s="10"/>
      <c r="O10" s="10"/>
      <c r="P10" s="10"/>
      <c r="Q10" s="10"/>
      <c r="R10" s="10">
        <v>1000000</v>
      </c>
      <c r="S10" s="10"/>
      <c r="T10" s="10"/>
      <c r="U10" s="10"/>
      <c r="V10" s="10"/>
      <c r="W10" s="10">
        <v>1000000</v>
      </c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>
        <v>1000000</v>
      </c>
      <c r="J11" s="10"/>
      <c r="K11" s="10"/>
      <c r="L11" s="10"/>
      <c r="M11" s="10"/>
      <c r="N11" s="10"/>
      <c r="O11" s="10"/>
      <c r="P11" s="10"/>
      <c r="Q11" s="10"/>
      <c r="R11" s="10">
        <v>1000000</v>
      </c>
      <c r="S11" s="10"/>
      <c r="T11" s="10"/>
      <c r="U11" s="10"/>
      <c r="V11" s="10"/>
      <c r="W11" s="10">
        <v>1000000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selection activeCell="J11" sqref="J1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1" t="s">
        <v>193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3" t="s">
        <v>194</v>
      </c>
      <c r="B2" s="33"/>
      <c r="C2" s="33"/>
      <c r="D2" s="33"/>
      <c r="E2" s="33"/>
      <c r="F2" s="33"/>
      <c r="G2" s="33"/>
      <c r="H2" s="33"/>
      <c r="I2" s="33"/>
      <c r="J2" s="33"/>
    </row>
    <row r="3" ht="20.25" customHeight="1" spans="1:10">
      <c r="A3" s="20" t="str">
        <f>"单位名称："&amp;"华宁县烟草产业服务中心"</f>
        <v>单位名称：华宁县烟草产业服务中心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34" t="s">
        <v>195</v>
      </c>
      <c r="B4" s="34" t="s">
        <v>196</v>
      </c>
      <c r="C4" s="34" t="s">
        <v>197</v>
      </c>
      <c r="D4" s="34" t="s">
        <v>198</v>
      </c>
      <c r="E4" s="34" t="s">
        <v>199</v>
      </c>
      <c r="F4" s="34" t="s">
        <v>200</v>
      </c>
      <c r="G4" s="34" t="s">
        <v>201</v>
      </c>
      <c r="H4" s="34" t="s">
        <v>202</v>
      </c>
      <c r="I4" s="34" t="s">
        <v>203</v>
      </c>
      <c r="J4" s="34" t="s">
        <v>204</v>
      </c>
    </row>
    <row r="5" ht="46.5" customHeight="1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ht="20.25" customHeight="1" spans="1:10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</row>
    <row r="7" ht="20.25" customHeight="1" spans="1:10">
      <c r="A7" s="24" t="s">
        <v>56</v>
      </c>
      <c r="B7" s="24"/>
      <c r="C7" s="24"/>
      <c r="E7" s="40"/>
      <c r="F7" s="40"/>
      <c r="G7" s="40"/>
      <c r="H7" s="40"/>
      <c r="I7" s="40"/>
      <c r="J7" s="40"/>
    </row>
    <row r="8" ht="68" customHeight="1" spans="1:10">
      <c r="A8" s="51" t="s">
        <v>190</v>
      </c>
      <c r="B8" s="24" t="s">
        <v>205</v>
      </c>
      <c r="C8" s="25"/>
      <c r="D8" s="25"/>
      <c r="E8" s="40"/>
      <c r="F8" s="40"/>
      <c r="G8" s="40"/>
      <c r="H8" s="40"/>
      <c r="I8" s="40"/>
      <c r="J8" s="40"/>
    </row>
    <row r="9" ht="20.25" customHeight="1" spans="1:10">
      <c r="A9" s="24"/>
      <c r="B9" s="24"/>
      <c r="C9" s="24" t="s">
        <v>206</v>
      </c>
      <c r="D9" s="52" t="s">
        <v>207</v>
      </c>
      <c r="E9" s="53" t="s">
        <v>208</v>
      </c>
      <c r="F9" s="41" t="s">
        <v>209</v>
      </c>
      <c r="G9" s="25" t="s">
        <v>210</v>
      </c>
      <c r="H9" s="41" t="s">
        <v>211</v>
      </c>
      <c r="I9" s="41" t="s">
        <v>212</v>
      </c>
      <c r="J9" s="53" t="s">
        <v>208</v>
      </c>
    </row>
    <row r="10" ht="20.25" customHeight="1" spans="1:10">
      <c r="A10" s="24"/>
      <c r="B10" s="24"/>
      <c r="C10" s="24" t="s">
        <v>206</v>
      </c>
      <c r="D10" s="52" t="s">
        <v>207</v>
      </c>
      <c r="E10" s="53" t="s">
        <v>213</v>
      </c>
      <c r="F10" s="41" t="s">
        <v>214</v>
      </c>
      <c r="G10" s="25" t="s">
        <v>50</v>
      </c>
      <c r="H10" s="41" t="s">
        <v>215</v>
      </c>
      <c r="I10" s="41" t="s">
        <v>212</v>
      </c>
      <c r="J10" s="53" t="s">
        <v>213</v>
      </c>
    </row>
    <row r="11" ht="20.25" customHeight="1" spans="1:10">
      <c r="A11" s="24"/>
      <c r="B11" s="24"/>
      <c r="C11" s="24" t="s">
        <v>206</v>
      </c>
      <c r="D11" s="52" t="s">
        <v>216</v>
      </c>
      <c r="E11" s="53" t="s">
        <v>217</v>
      </c>
      <c r="F11" s="41" t="s">
        <v>209</v>
      </c>
      <c r="G11" s="25" t="s">
        <v>217</v>
      </c>
      <c r="H11" s="41"/>
      <c r="I11" s="41" t="s">
        <v>218</v>
      </c>
      <c r="J11" s="53" t="s">
        <v>219</v>
      </c>
    </row>
    <row r="12" ht="20.25" customHeight="1" spans="1:10">
      <c r="A12" s="24"/>
      <c r="B12" s="24"/>
      <c r="C12" s="24" t="s">
        <v>220</v>
      </c>
      <c r="D12" s="52" t="s">
        <v>221</v>
      </c>
      <c r="E12" s="53" t="s">
        <v>222</v>
      </c>
      <c r="F12" s="41" t="s">
        <v>209</v>
      </c>
      <c r="G12" s="25" t="s">
        <v>223</v>
      </c>
      <c r="H12" s="41" t="s">
        <v>211</v>
      </c>
      <c r="I12" s="41" t="s">
        <v>212</v>
      </c>
      <c r="J12" s="53" t="s">
        <v>222</v>
      </c>
    </row>
    <row r="13" ht="20.25" customHeight="1" spans="1:10">
      <c r="A13" s="24"/>
      <c r="B13" s="24"/>
      <c r="C13" s="24" t="s">
        <v>224</v>
      </c>
      <c r="D13" s="52" t="s">
        <v>225</v>
      </c>
      <c r="E13" s="53" t="s">
        <v>226</v>
      </c>
      <c r="F13" s="41" t="s">
        <v>209</v>
      </c>
      <c r="G13" s="25" t="s">
        <v>227</v>
      </c>
      <c r="H13" s="41" t="s">
        <v>228</v>
      </c>
      <c r="I13" s="41" t="s">
        <v>212</v>
      </c>
      <c r="J13" s="53" t="s">
        <v>226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F29" sqref="F2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4" t="s">
        <v>229</v>
      </c>
    </row>
    <row r="2" ht="37.5" customHeight="1" spans="1:6">
      <c r="A2" s="3" t="s">
        <v>230</v>
      </c>
      <c r="B2" s="3"/>
      <c r="C2" s="3"/>
      <c r="D2" s="3"/>
      <c r="E2" s="3"/>
      <c r="F2" s="3"/>
    </row>
    <row r="3" ht="18.75" customHeight="1" spans="1:6">
      <c r="A3" s="45" t="str">
        <f>"单位名称："&amp;"华宁县烟草产业服务中心"</f>
        <v>单位名称：华宁县烟草产业服务中心</v>
      </c>
      <c r="B3" s="45"/>
      <c r="C3" s="45"/>
      <c r="D3" s="46"/>
      <c r="E3" s="46"/>
      <c r="F3" s="47" t="s">
        <v>29</v>
      </c>
    </row>
    <row r="4" ht="18.75" customHeight="1" spans="1:6">
      <c r="A4" s="13" t="s">
        <v>128</v>
      </c>
      <c r="B4" s="13" t="s">
        <v>60</v>
      </c>
      <c r="C4" s="13" t="s">
        <v>61</v>
      </c>
      <c r="D4" s="48" t="s">
        <v>231</v>
      </c>
      <c r="E4" s="48"/>
      <c r="F4" s="48"/>
    </row>
    <row r="5" ht="18.75" customHeight="1" spans="1:6">
      <c r="A5" s="13" t="s">
        <v>60</v>
      </c>
      <c r="B5" s="13" t="s">
        <v>60</v>
      </c>
      <c r="C5" s="13" t="s">
        <v>61</v>
      </c>
      <c r="D5" s="48" t="s">
        <v>34</v>
      </c>
      <c r="E5" s="48" t="s">
        <v>64</v>
      </c>
      <c r="F5" s="48" t="s">
        <v>65</v>
      </c>
    </row>
    <row r="6" ht="18.75" customHeight="1" spans="1:6">
      <c r="A6" s="14" t="s">
        <v>46</v>
      </c>
      <c r="B6" s="14">
        <v>2</v>
      </c>
      <c r="C6" s="14">
        <v>3</v>
      </c>
      <c r="D6" s="14" t="s">
        <v>49</v>
      </c>
      <c r="E6" s="14" t="s">
        <v>50</v>
      </c>
      <c r="F6" s="14" t="s">
        <v>51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49" t="s">
        <v>100</v>
      </c>
      <c r="B8" s="49"/>
      <c r="C8" s="49"/>
      <c r="D8" s="50"/>
      <c r="E8" s="50"/>
      <c r="F8" s="50"/>
    </row>
    <row r="9" customHeight="1" spans="1:1">
      <c r="A9" t="s">
        <v>232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selection activeCell="D10" sqref="D1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1" t="s">
        <v>233</v>
      </c>
    </row>
    <row r="2" ht="45" customHeight="1" spans="1:17">
      <c r="A2" s="33" t="s">
        <v>234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2"/>
      <c r="O2" s="42"/>
      <c r="P2" s="42"/>
      <c r="Q2" s="42"/>
    </row>
    <row r="3" ht="20.25" customHeight="1" spans="1:17">
      <c r="A3" s="20" t="str">
        <f>"单位名称："&amp;"华宁县烟草产业服务中心"</f>
        <v>单位名称：华宁县烟草产业服务中心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29</v>
      </c>
    </row>
    <row r="4" ht="20.25" customHeight="1" spans="1:17">
      <c r="A4" s="23" t="s">
        <v>235</v>
      </c>
      <c r="B4" s="23" t="s">
        <v>236</v>
      </c>
      <c r="C4" s="23" t="s">
        <v>237</v>
      </c>
      <c r="D4" s="23" t="s">
        <v>238</v>
      </c>
      <c r="E4" s="23" t="s">
        <v>239</v>
      </c>
      <c r="F4" s="23" t="s">
        <v>240</v>
      </c>
      <c r="G4" s="23" t="s">
        <v>135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241</v>
      </c>
      <c r="B5" s="23" t="s">
        <v>236</v>
      </c>
      <c r="C5" s="23" t="s">
        <v>237</v>
      </c>
      <c r="D5" s="23" t="s">
        <v>238</v>
      </c>
      <c r="E5" s="23" t="s">
        <v>239</v>
      </c>
      <c r="F5" s="23" t="s">
        <v>240</v>
      </c>
      <c r="G5" s="23" t="s">
        <v>32</v>
      </c>
      <c r="H5" s="23" t="s">
        <v>35</v>
      </c>
      <c r="I5" s="23" t="s">
        <v>242</v>
      </c>
      <c r="J5" s="23" t="s">
        <v>243</v>
      </c>
      <c r="K5" s="23" t="s">
        <v>38</v>
      </c>
      <c r="L5" s="23" t="s">
        <v>244</v>
      </c>
      <c r="M5" s="23" t="s">
        <v>63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3" t="s">
        <v>43</v>
      </c>
      <c r="P6" s="43" t="s">
        <v>44</v>
      </c>
      <c r="Q6" s="43" t="s">
        <v>45</v>
      </c>
    </row>
    <row r="7" ht="20.25" customHeight="1" spans="1:17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</row>
    <row r="8" ht="20.25" customHeight="1" spans="1:17">
      <c r="A8" s="39" t="s">
        <v>190</v>
      </c>
      <c r="B8" s="24"/>
      <c r="C8" s="24"/>
      <c r="D8" s="40"/>
      <c r="E8" s="40"/>
      <c r="F8" s="40">
        <v>7600</v>
      </c>
      <c r="G8" s="40">
        <v>7600</v>
      </c>
      <c r="H8" s="40"/>
      <c r="I8" s="40"/>
      <c r="J8" s="36"/>
      <c r="K8" s="36"/>
      <c r="L8" s="40">
        <v>7600</v>
      </c>
      <c r="M8" s="40"/>
      <c r="N8" s="40"/>
      <c r="O8" s="40"/>
      <c r="P8" s="40"/>
      <c r="Q8" s="40">
        <v>7600</v>
      </c>
    </row>
    <row r="9" ht="20.25" customHeight="1" spans="1:17">
      <c r="A9" s="24"/>
      <c r="B9" s="24" t="s">
        <v>245</v>
      </c>
      <c r="C9" s="24" t="str">
        <f>"A02010105"&amp;"  "&amp;"台式计算机"</f>
        <v>A02010105  台式计算机</v>
      </c>
      <c r="D9" s="41" t="s">
        <v>246</v>
      </c>
      <c r="E9" s="25">
        <v>1</v>
      </c>
      <c r="F9" s="40">
        <v>6000</v>
      </c>
      <c r="G9" s="40">
        <v>6000</v>
      </c>
      <c r="H9" s="36"/>
      <c r="I9" s="36"/>
      <c r="J9" s="36"/>
      <c r="K9" s="36"/>
      <c r="L9" s="40">
        <v>6000</v>
      </c>
      <c r="M9" s="40"/>
      <c r="N9" s="40"/>
      <c r="O9" s="40"/>
      <c r="P9" s="40"/>
      <c r="Q9" s="40">
        <v>6000</v>
      </c>
    </row>
    <row r="10" ht="20.25" customHeight="1" spans="1:17">
      <c r="A10" s="24"/>
      <c r="B10" s="24" t="s">
        <v>245</v>
      </c>
      <c r="C10" s="24" t="str">
        <f>"A08060399"&amp;"  "&amp;"其他计算机软件"</f>
        <v>A08060399  其他计算机软件</v>
      </c>
      <c r="D10" s="41" t="s">
        <v>247</v>
      </c>
      <c r="E10" s="25">
        <v>1</v>
      </c>
      <c r="F10" s="40">
        <v>800</v>
      </c>
      <c r="G10" s="40">
        <v>800</v>
      </c>
      <c r="H10" s="36"/>
      <c r="I10" s="36"/>
      <c r="J10" s="36"/>
      <c r="K10" s="36"/>
      <c r="L10" s="40">
        <v>800</v>
      </c>
      <c r="M10" s="40"/>
      <c r="N10" s="40"/>
      <c r="O10" s="40"/>
      <c r="P10" s="40"/>
      <c r="Q10" s="40">
        <v>800</v>
      </c>
    </row>
    <row r="11" ht="20.25" customHeight="1" spans="1:17">
      <c r="A11" s="24"/>
      <c r="B11" s="24" t="s">
        <v>245</v>
      </c>
      <c r="C11" s="24" t="str">
        <f>"A08060301"&amp;"  "&amp;"基础软件"</f>
        <v>A08060301  基础软件</v>
      </c>
      <c r="D11" s="41" t="s">
        <v>247</v>
      </c>
      <c r="E11" s="25">
        <v>1</v>
      </c>
      <c r="F11" s="40">
        <v>800</v>
      </c>
      <c r="G11" s="40">
        <v>800</v>
      </c>
      <c r="H11" s="36"/>
      <c r="I11" s="36"/>
      <c r="J11" s="36"/>
      <c r="K11" s="36"/>
      <c r="L11" s="40">
        <v>800</v>
      </c>
      <c r="M11" s="40"/>
      <c r="N11" s="40"/>
      <c r="O11" s="40"/>
      <c r="P11" s="40"/>
      <c r="Q11" s="40">
        <v>800</v>
      </c>
    </row>
    <row r="12" ht="20.25" customHeight="1" spans="1:17">
      <c r="A12" s="39" t="s">
        <v>170</v>
      </c>
      <c r="B12" s="24"/>
      <c r="C12" s="24"/>
      <c r="D12" s="24"/>
      <c r="E12" s="24"/>
      <c r="F12" s="40">
        <v>2500</v>
      </c>
      <c r="G12" s="40">
        <v>2500</v>
      </c>
      <c r="H12" s="40">
        <v>2500</v>
      </c>
      <c r="I12" s="40"/>
      <c r="J12" s="36"/>
      <c r="K12" s="36"/>
      <c r="L12" s="40"/>
      <c r="M12" s="40"/>
      <c r="N12" s="40"/>
      <c r="O12" s="40"/>
      <c r="P12" s="40"/>
      <c r="Q12" s="40"/>
    </row>
    <row r="13" ht="20.25" customHeight="1" spans="1:17">
      <c r="A13" s="24"/>
      <c r="B13" s="24" t="s">
        <v>245</v>
      </c>
      <c r="C13" s="24" t="str">
        <f>"A05010499"&amp;"  "&amp;"其他沙发类"</f>
        <v>A05010499  其他沙发类</v>
      </c>
      <c r="D13" s="41" t="s">
        <v>247</v>
      </c>
      <c r="E13" s="25">
        <v>1</v>
      </c>
      <c r="F13" s="40">
        <v>2500</v>
      </c>
      <c r="G13" s="40">
        <v>2500</v>
      </c>
      <c r="H13" s="36">
        <v>2500</v>
      </c>
      <c r="I13" s="36"/>
      <c r="J13" s="36"/>
      <c r="K13" s="36"/>
      <c r="L13" s="40"/>
      <c r="M13" s="40"/>
      <c r="N13" s="40"/>
      <c r="O13" s="40"/>
      <c r="P13" s="40"/>
      <c r="Q13" s="40"/>
    </row>
    <row r="14" ht="20.25" customHeight="1" spans="1:17">
      <c r="A14" s="25" t="s">
        <v>32</v>
      </c>
      <c r="B14" s="25"/>
      <c r="C14" s="25"/>
      <c r="D14" s="41"/>
      <c r="E14" s="41"/>
      <c r="F14" s="40">
        <v>10100</v>
      </c>
      <c r="G14" s="40">
        <v>10100</v>
      </c>
      <c r="H14" s="40">
        <v>2500</v>
      </c>
      <c r="I14" s="40"/>
      <c r="J14" s="40"/>
      <c r="K14" s="40"/>
      <c r="L14" s="40">
        <v>7600</v>
      </c>
      <c r="M14" s="40"/>
      <c r="N14" s="40"/>
      <c r="O14" s="40"/>
      <c r="P14" s="40"/>
      <c r="Q14" s="40">
        <v>7600</v>
      </c>
    </row>
  </sheetData>
  <mergeCells count="17">
    <mergeCell ref="A1:M1"/>
    <mergeCell ref="A2:Q2"/>
    <mergeCell ref="A3:M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C17" sqref="C17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248</v>
      </c>
    </row>
    <row r="2" ht="45" customHeight="1" spans="1:14">
      <c r="A2" s="33" t="s">
        <v>249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25" customHeight="1" spans="1:14">
      <c r="A3" s="20" t="str">
        <f>"单位名称："&amp;"华宁县烟草产业服务中心"</f>
        <v>单位名称：华宁县烟草产业服务中心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4" t="s">
        <v>235</v>
      </c>
      <c r="B4" s="34" t="s">
        <v>250</v>
      </c>
      <c r="C4" s="34" t="s">
        <v>251</v>
      </c>
      <c r="D4" s="34" t="s">
        <v>135</v>
      </c>
      <c r="E4" s="34"/>
      <c r="F4" s="34"/>
      <c r="G4" s="34"/>
      <c r="H4" s="34"/>
      <c r="I4" s="34"/>
      <c r="J4" s="34"/>
      <c r="K4" s="34"/>
      <c r="L4" s="34"/>
      <c r="M4" s="34"/>
      <c r="N4" s="34"/>
    </row>
    <row r="5" ht="23.4" customHeight="1" spans="1:14">
      <c r="A5" s="34" t="s">
        <v>241</v>
      </c>
      <c r="B5" s="34"/>
      <c r="C5" s="34" t="s">
        <v>252</v>
      </c>
      <c r="D5" s="34" t="s">
        <v>32</v>
      </c>
      <c r="E5" s="34" t="s">
        <v>35</v>
      </c>
      <c r="F5" s="34" t="s">
        <v>242</v>
      </c>
      <c r="G5" s="34" t="s">
        <v>243</v>
      </c>
      <c r="H5" s="34" t="s">
        <v>38</v>
      </c>
      <c r="I5" s="34" t="s">
        <v>244</v>
      </c>
      <c r="J5" s="34"/>
      <c r="K5" s="34"/>
      <c r="L5" s="34"/>
      <c r="M5" s="34"/>
      <c r="N5" s="34"/>
    </row>
    <row r="6" ht="28.65" customHeight="1" spans="1:14">
      <c r="A6" s="34"/>
      <c r="B6" s="34"/>
      <c r="C6" s="34"/>
      <c r="D6" s="34"/>
      <c r="E6" s="34" t="s">
        <v>34</v>
      </c>
      <c r="F6" s="34"/>
      <c r="G6" s="34"/>
      <c r="H6" s="34"/>
      <c r="I6" s="34" t="s">
        <v>34</v>
      </c>
      <c r="J6" s="34" t="s">
        <v>41</v>
      </c>
      <c r="K6" s="34" t="s">
        <v>42</v>
      </c>
      <c r="L6" s="37" t="s">
        <v>43</v>
      </c>
      <c r="M6" s="37" t="s">
        <v>44</v>
      </c>
      <c r="N6" s="37" t="s">
        <v>45</v>
      </c>
    </row>
    <row r="7" ht="20.25" customHeight="1" spans="1:14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ht="20.25" customHeight="1" spans="1:14">
      <c r="A8" s="24"/>
      <c r="B8" s="24"/>
      <c r="C8" s="2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ht="20.25" customHeight="1" spans="1:14">
      <c r="A9" s="24"/>
      <c r="B9" s="24"/>
      <c r="C9" s="2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5" t="s">
        <v>32</v>
      </c>
      <c r="B10" s="25"/>
      <c r="C10" s="2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customHeight="1" spans="1:1">
      <c r="A11" s="12" t="s">
        <v>253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2" sqref="A2:I2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ht="24.15" customHeight="1" spans="1:9">
      <c r="A1" s="20"/>
      <c r="B1" s="20"/>
      <c r="C1" s="20"/>
      <c r="D1" s="20"/>
      <c r="E1" s="20"/>
      <c r="F1" s="20"/>
      <c r="G1" s="20"/>
      <c r="H1" s="20"/>
      <c r="I1" s="21" t="s">
        <v>254</v>
      </c>
    </row>
    <row r="2" ht="45.15" customHeight="1" spans="1:9">
      <c r="A2" s="29" t="s">
        <v>255</v>
      </c>
      <c r="B2" s="29"/>
      <c r="C2" s="29"/>
      <c r="D2" s="29"/>
      <c r="E2" s="29"/>
      <c r="F2" s="29"/>
      <c r="G2" s="29"/>
      <c r="H2" s="29"/>
      <c r="I2" s="29"/>
    </row>
    <row r="3" ht="18.75" customHeight="1" spans="1:9">
      <c r="A3" s="20" t="str">
        <f>"单位名称："&amp;"华宁县烟草产业服务中心"</f>
        <v>单位名称：华宁县烟草产业服务中心</v>
      </c>
      <c r="B3" s="20"/>
      <c r="C3" s="20"/>
      <c r="D3" s="20"/>
      <c r="E3" s="20"/>
      <c r="F3" s="20"/>
      <c r="G3" s="20"/>
      <c r="H3" s="20"/>
      <c r="I3" s="21" t="s">
        <v>29</v>
      </c>
    </row>
    <row r="4" ht="22.5" customHeight="1" spans="1:9">
      <c r="A4" s="32" t="s">
        <v>256</v>
      </c>
      <c r="B4" s="32" t="s">
        <v>135</v>
      </c>
      <c r="C4" s="32"/>
      <c r="D4" s="32"/>
      <c r="E4" s="32" t="s">
        <v>257</v>
      </c>
      <c r="F4" s="32"/>
      <c r="G4" s="32"/>
      <c r="H4" s="32"/>
      <c r="I4" s="32"/>
    </row>
    <row r="5" ht="22.5" customHeight="1" spans="1:9">
      <c r="A5" s="32"/>
      <c r="B5" s="32" t="s">
        <v>32</v>
      </c>
      <c r="C5" s="32" t="s">
        <v>35</v>
      </c>
      <c r="D5" s="32" t="s">
        <v>242</v>
      </c>
      <c r="E5" s="32" t="s">
        <v>258</v>
      </c>
      <c r="F5" s="32" t="s">
        <v>259</v>
      </c>
      <c r="G5" s="32" t="s">
        <v>260</v>
      </c>
      <c r="H5" s="32" t="s">
        <v>261</v>
      </c>
      <c r="I5" s="32" t="s">
        <v>262</v>
      </c>
    </row>
    <row r="6" ht="18.75" customHeight="1" spans="1:9">
      <c r="A6" s="25" t="s">
        <v>46</v>
      </c>
      <c r="B6" s="25" t="s">
        <v>47</v>
      </c>
      <c r="C6" s="25" t="s">
        <v>48</v>
      </c>
      <c r="D6" s="25" t="s">
        <v>49</v>
      </c>
      <c r="E6" s="25" t="s">
        <v>50</v>
      </c>
      <c r="F6" s="25" t="s">
        <v>51</v>
      </c>
      <c r="G6" s="25" t="s">
        <v>52</v>
      </c>
      <c r="H6" s="25" t="s">
        <v>53</v>
      </c>
      <c r="I6" s="25" t="s">
        <v>263</v>
      </c>
    </row>
    <row r="7" ht="18.75" customHeight="1" spans="1:9">
      <c r="A7" s="24"/>
      <c r="B7" s="24"/>
      <c r="C7" s="24"/>
      <c r="D7" s="24"/>
      <c r="E7" s="24"/>
      <c r="F7" s="24"/>
      <c r="G7" s="24"/>
      <c r="H7" s="24"/>
      <c r="I7" s="24"/>
    </row>
    <row r="8" ht="18.75" customHeight="1" spans="1:9">
      <c r="A8" s="25"/>
      <c r="B8" s="24"/>
      <c r="C8" s="24"/>
      <c r="D8" s="24"/>
      <c r="E8" s="24"/>
      <c r="F8" s="24"/>
      <c r="G8" s="24"/>
      <c r="H8" s="24"/>
      <c r="I8" s="24"/>
    </row>
    <row r="9" customHeight="1" spans="1:1">
      <c r="A9" t="s">
        <v>264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F18" sqref="F1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265</v>
      </c>
    </row>
    <row r="2" ht="52.05" customHeight="1" spans="1:10">
      <c r="A2" s="29" t="s">
        <v>266</v>
      </c>
      <c r="B2" s="30"/>
      <c r="C2" s="30"/>
      <c r="D2" s="30"/>
      <c r="E2" s="30"/>
      <c r="F2" s="30"/>
      <c r="G2" s="30"/>
      <c r="H2" s="30"/>
      <c r="I2" s="30"/>
      <c r="J2" s="30"/>
    </row>
    <row r="3" ht="21.3" customHeight="1" spans="1:10">
      <c r="A3" s="20" t="str">
        <f>"单位名称："&amp;"华宁县烟草产业服务中心"</f>
        <v>单位名称：华宁县烟草产业服务中心</v>
      </c>
      <c r="B3" s="20"/>
      <c r="C3" s="20"/>
      <c r="D3" s="31"/>
      <c r="E3" s="31"/>
      <c r="F3" s="31"/>
      <c r="G3" s="31"/>
      <c r="H3" s="31"/>
      <c r="I3" s="31"/>
      <c r="J3" s="31"/>
    </row>
    <row r="4" ht="27.15" customHeight="1" spans="1:10">
      <c r="A4" s="23" t="s">
        <v>195</v>
      </c>
      <c r="B4" s="23" t="s">
        <v>196</v>
      </c>
      <c r="C4" s="23" t="s">
        <v>197</v>
      </c>
      <c r="D4" s="23" t="s">
        <v>198</v>
      </c>
      <c r="E4" s="23" t="s">
        <v>199</v>
      </c>
      <c r="F4" s="23" t="s">
        <v>200</v>
      </c>
      <c r="G4" s="23" t="s">
        <v>201</v>
      </c>
      <c r="H4" s="23" t="s">
        <v>202</v>
      </c>
      <c r="I4" s="23" t="s">
        <v>203</v>
      </c>
      <c r="J4" s="23" t="s">
        <v>204</v>
      </c>
    </row>
    <row r="5" ht="18.75" customHeight="1" spans="1:10">
      <c r="A5" s="23" t="s">
        <v>46</v>
      </c>
      <c r="B5" s="23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71</v>
      </c>
    </row>
    <row r="6" ht="18.75" customHeight="1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="28" customFormat="1" ht="12" customHeight="1" spans="1:9">
      <c r="A8" s="26" t="s">
        <v>264</v>
      </c>
      <c r="B8" s="26"/>
      <c r="C8" s="27"/>
      <c r="D8" s="27"/>
      <c r="E8" s="27"/>
      <c r="F8" s="19"/>
      <c r="G8" s="27"/>
      <c r="H8" s="19"/>
      <c r="I8" s="19"/>
    </row>
  </sheetData>
  <mergeCells count="3">
    <mergeCell ref="A2:J2"/>
    <mergeCell ref="A3:C3"/>
    <mergeCell ref="A8:B8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2" sqref="A2:H2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20"/>
      <c r="B1" s="20"/>
      <c r="C1" s="20"/>
      <c r="D1" s="20"/>
      <c r="E1" s="20"/>
      <c r="F1" s="20"/>
      <c r="G1" s="20"/>
      <c r="H1" s="21" t="s">
        <v>267</v>
      </c>
    </row>
    <row r="2" ht="41.4" customHeight="1" spans="1:8">
      <c r="A2" s="22" t="s">
        <v>268</v>
      </c>
      <c r="B2" s="22"/>
      <c r="C2" s="22"/>
      <c r="D2" s="22"/>
      <c r="E2" s="22"/>
      <c r="F2" s="22"/>
      <c r="G2" s="22"/>
      <c r="H2" s="22"/>
    </row>
    <row r="3" ht="18.75" customHeight="1" spans="1:8">
      <c r="A3" s="20" t="str">
        <f>"单位名称："&amp;"华宁县烟草产业服务中心"</f>
        <v>单位名称：华宁县烟草产业服务中心</v>
      </c>
      <c r="B3" s="20"/>
      <c r="C3" s="20"/>
      <c r="D3" s="20"/>
      <c r="E3" s="20"/>
      <c r="F3" s="20"/>
      <c r="G3" s="20"/>
      <c r="H3" s="20"/>
    </row>
    <row r="4" ht="18.75" customHeight="1" spans="1:8">
      <c r="A4" s="23" t="s">
        <v>128</v>
      </c>
      <c r="B4" s="23" t="s">
        <v>269</v>
      </c>
      <c r="C4" s="23" t="s">
        <v>270</v>
      </c>
      <c r="D4" s="23" t="s">
        <v>271</v>
      </c>
      <c r="E4" s="23" t="s">
        <v>238</v>
      </c>
      <c r="F4" s="23" t="s">
        <v>272</v>
      </c>
      <c r="G4" s="23"/>
      <c r="H4" s="23"/>
    </row>
    <row r="5" ht="18.75" customHeight="1" spans="1:8">
      <c r="A5" s="23"/>
      <c r="B5" s="23"/>
      <c r="C5" s="23"/>
      <c r="D5" s="23"/>
      <c r="E5" s="23"/>
      <c r="F5" s="23" t="s">
        <v>239</v>
      </c>
      <c r="G5" s="23" t="s">
        <v>273</v>
      </c>
      <c r="H5" s="23" t="s">
        <v>274</v>
      </c>
    </row>
    <row r="6" ht="18.75" customHeight="1" spans="1:8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</row>
    <row r="7" ht="18.75" customHeight="1" spans="1:8">
      <c r="A7" s="24"/>
      <c r="B7" s="24"/>
      <c r="C7" s="24"/>
      <c r="D7" s="24"/>
      <c r="E7" s="25"/>
      <c r="F7" s="25"/>
      <c r="G7" s="17"/>
      <c r="H7" s="17"/>
    </row>
    <row r="8" s="19" customFormat="1" ht="12" customHeight="1" spans="1:8">
      <c r="A8" s="26" t="s">
        <v>275</v>
      </c>
      <c r="B8" s="26"/>
      <c r="C8" s="27"/>
      <c r="D8" s="27"/>
      <c r="E8" s="27"/>
      <c r="F8" s="27"/>
      <c r="G8" s="27"/>
      <c r="H8" s="27"/>
    </row>
  </sheetData>
  <mergeCells count="9">
    <mergeCell ref="A2:H2"/>
    <mergeCell ref="A3:C3"/>
    <mergeCell ref="F4:H4"/>
    <mergeCell ref="A8:B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opLeftCell="A4" workbookViewId="0">
      <selection activeCell="A2" sqref="A2:K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276</v>
      </c>
    </row>
    <row r="2" ht="45" customHeight="1" spans="1:11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"单位名称："&amp;"华宁县烟草产业服务中心"</f>
        <v>单位名称：华宁县烟草产业服务中心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3" t="s">
        <v>185</v>
      </c>
      <c r="B4" s="13" t="s">
        <v>130</v>
      </c>
      <c r="C4" s="13" t="s">
        <v>186</v>
      </c>
      <c r="D4" s="13" t="s">
        <v>131</v>
      </c>
      <c r="E4" s="13" t="s">
        <v>132</v>
      </c>
      <c r="F4" s="13" t="s">
        <v>187</v>
      </c>
      <c r="G4" s="13" t="s">
        <v>134</v>
      </c>
      <c r="H4" s="13" t="s">
        <v>32</v>
      </c>
      <c r="I4" s="13" t="s">
        <v>278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32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s="12" customFormat="1" ht="14.25" customHeight="1" spans="1:1">
      <c r="A11" s="12" t="s">
        <v>279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G23" sqref="G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280</v>
      </c>
    </row>
    <row r="2" ht="45" customHeight="1" spans="1:7">
      <c r="A2" s="3" t="s">
        <v>281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"单位名称："&amp;"华宁县烟草产业服务中心"</f>
        <v>单位名称：华宁县烟草产业服务中心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186</v>
      </c>
      <c r="B4" s="6" t="s">
        <v>185</v>
      </c>
      <c r="C4" s="6" t="s">
        <v>130</v>
      </c>
      <c r="D4" s="6" t="s">
        <v>282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191</v>
      </c>
      <c r="C8" s="9" t="s">
        <v>190</v>
      </c>
      <c r="D8" s="8" t="s">
        <v>283</v>
      </c>
      <c r="E8" s="10">
        <v>1000000</v>
      </c>
      <c r="F8" s="10">
        <v>1000000</v>
      </c>
      <c r="G8" s="10">
        <v>1000000</v>
      </c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</cp:lastModifiedBy>
  <dcterms:created xsi:type="dcterms:W3CDTF">2025-02-20T09:23:00Z</dcterms:created>
  <dcterms:modified xsi:type="dcterms:W3CDTF">2025-02-21T09:12:15Z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99B0851950C945B0950A863051617569_13</vt:lpwstr>
  </property>
  <property fmtid="{D5CDD505-2E9C-101B-9397-08002B2CF9AE}" pid="3" name="KSOProductBuildVer">
    <vt:lpwstr>2052-12.1.0.19770</vt:lpwstr>
  </property>
</Properties>
</file>