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firstSheet="7" activeTab="10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上级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<sst xmlns="http://schemas.openxmlformats.org/spreadsheetml/2006/main" count="634" uniqueCount="268">
  <si>
    <t>预算01-1表</t>
  </si>
  <si>
    <t>2025年部门财务收支预算总表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</si>
  <si>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</si>
  <si>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</si>
  <si>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</si>
  <si>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</si>
  <si>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</si>
  <si>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</si>
  <si>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</si>
  <si>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</si>
  <si>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</si>
  <si>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</si>
  <si>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</si>
  <si>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</si>
  <si>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</si>
  <si>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</si>
  <si>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</si>
  <si>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</si>
  <si>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</si>
  <si>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</si>
  <si>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</si>
  <si>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</si>
  <si>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</si>
  <si>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</si>
  <si>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</si>
  <si>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</si>
  <si>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</si>
  <si>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</si>
  <si>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2025年部门收入预算表</t>
  </si>
  <si>
    <t>单位：元</t>
  </si>
  <si>
    <t>部门（单位）编码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</si>
  <si>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</si>
  <si>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</si>
  <si>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</si>
  <si>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</si>
  <si>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</si>
  <si>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</si>
  <si>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</si>
  <si>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</si>
  <si>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</si>
  <si>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</si>
  <si>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</si>
  <si>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</si>
  <si>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</si>
  <si>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</si>
  <si>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</si>
  <si>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</t>
  </si>
  <si>
    <t>2</t>
  </si>
  <si>
    <t>3</t>
  </si>
  <si>
    <t>4</t>
  </si>
  <si>
    <t>5</t>
  </si>
  <si>
    <t>6</t>
  </si>
  <si>
    <t>7</t>
  </si>
  <si>
    <t>8</t>
  </si>
  <si>
    <t>9</t>
  </si>
  <si>
    <t>416</t>
  </si>
  <si>
    <t>华宁县融媒体中心</t>
  </si>
  <si>
    <t>416001</t>
  </si>
  <si>
    <t>预算01-3表</t>
  </si>
  <si>
    <t>2025年部门支出预算表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</si>
  <si>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</si>
  <si>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</si>
  <si>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</si>
  <si>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</si>
  <si>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</si>
  <si>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</si>
  <si>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</si>
  <si>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</si>
  <si>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</si>
  <si>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</si>
  <si>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</si>
  <si>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10</t>
  </si>
  <si>
    <t>201</t>
  </si>
  <si>
    <t>一般公共服务支出</t>
  </si>
  <si>
    <t>20133</t>
  </si>
  <si>
    <t>宣传事务</t>
  </si>
  <si>
    <t>2013350</t>
  </si>
  <si>
    <t>事业运行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</si>
  <si>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</si>
  <si>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</si>
  <si>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</si>
  <si>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</si>
  <si>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</si>
  <si>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</si>
  <si>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</si>
  <si>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</si>
  <si>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</si>
  <si>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</si>
  <si>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</si>
  <si>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</si>
  <si>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</si>
  <si>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</si>
  <si>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</si>
  <si>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</si>
  <si>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</si>
  <si>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</si>
  <si>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</si>
  <si>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</si>
  <si>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</si>
  <si>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</si>
  <si>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</si>
  <si>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</si>
  <si>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</si>
  <si>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</si>
  <si>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2025年部门财政拨款收支预算总表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</si>
  <si>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</si>
  <si>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</si>
  <si>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</si>
  <si>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</si>
  <si>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</si>
  <si>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</si>
  <si>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</si>
  <si>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二、年终结转结余</t>
  </si>
  <si>
    <t>收入总计</t>
  </si>
  <si>
    <t>支出总计</t>
  </si>
  <si>
    <t>预算02-2表</t>
  </si>
  <si>
    <t>2025年一般公共预算支出预算表（按功能科目分类）</t>
  </si>
  <si>
    <t>部门预算支出功能分类科目</t>
  </si>
  <si>
    <t>人员经费</t>
  </si>
  <si>
    <t>公用经费</t>
  </si>
  <si>
    <t>预算03表</t>
  </si>
  <si>
    <t>2025年一般公共预算“三公”经费支出预算表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</si>
  <si>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</si>
  <si>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</si>
  <si>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</si>
  <si>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</si>
  <si>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</si>
  <si>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</si>
  <si>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</si>
  <si>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</si>
  <si>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</si>
  <si>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</si>
  <si>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</si>
  <si>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</si>
  <si>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</si>
  <si>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经济科目部门</t>
  </si>
  <si>
    <t>经济科目名称</t>
  </si>
  <si>
    <t>资金来源</t>
  </si>
  <si>
    <t>财政拨款结转结余</t>
  </si>
  <si>
    <t>总计</t>
  </si>
  <si>
    <t>一般公共预算资金</t>
  </si>
  <si>
    <t>全年数</t>
  </si>
  <si>
    <t>已提前安排</t>
  </si>
  <si>
    <t>抵扣上年垫付资金</t>
  </si>
  <si>
    <t>本次下达</t>
  </si>
  <si>
    <t>另文下达</t>
  </si>
  <si>
    <t>530424210000000004442</t>
  </si>
  <si>
    <t>事业人员支出工资</t>
  </si>
  <si>
    <t>30101</t>
  </si>
  <si>
    <t>基本工资</t>
  </si>
  <si>
    <t>30102</t>
  </si>
  <si>
    <t>津贴补贴</t>
  </si>
  <si>
    <t>30107</t>
  </si>
  <si>
    <t>绩效工资</t>
  </si>
  <si>
    <t>530424210000000004443</t>
  </si>
  <si>
    <t>社会保障缴费</t>
  </si>
  <si>
    <t>30112</t>
  </si>
  <si>
    <t>其他社会保障缴费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</si>
  <si>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</si>
  <si>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</si>
  <si>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</si>
  <si>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</si>
  <si>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</si>
  <si>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</si>
  <si>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530424210000000004445</t>
  </si>
  <si>
    <t>30113</t>
  </si>
  <si>
    <t>530424210000000004446</t>
  </si>
  <si>
    <t>对个人和家庭的补助</t>
  </si>
  <si>
    <t>30302</t>
  </si>
  <si>
    <t>退休费</t>
  </si>
  <si>
    <t>530424210000000004448</t>
  </si>
  <si>
    <t>30217</t>
  </si>
  <si>
    <t>530424210000000004450</t>
  </si>
  <si>
    <t>工会经费</t>
  </si>
  <si>
    <t>30228</t>
  </si>
  <si>
    <t>530424210000000004451</t>
  </si>
  <si>
    <t>一般公用经费</t>
  </si>
  <si>
    <t>30201</t>
  </si>
  <si>
    <t>办公费</t>
  </si>
  <si>
    <t>30215</t>
  </si>
  <si>
    <t>会议费</t>
  </si>
  <si>
    <t>530424221100000320626</t>
  </si>
  <si>
    <t>福利费</t>
  </si>
  <si>
    <t>30229</t>
  </si>
  <si>
    <t>530424231100001484247</t>
  </si>
  <si>
    <t>培训费</t>
  </si>
  <si>
    <t>30216</t>
  </si>
  <si>
    <t>530424231100001484268</t>
  </si>
  <si>
    <t>事业人员奖励性绩效工资（省级政策）</t>
  </si>
  <si>
    <t>预算05-1表</t>
  </si>
  <si>
    <t>2025年部门项目支出预算表（空表）</t>
  </si>
  <si>
    <t>项目分类</t>
  </si>
  <si>
    <t>项目单位</t>
  </si>
  <si>
    <t>经济科目编码</t>
  </si>
  <si>
    <t>本年拨款</t>
  </si>
  <si>
    <t>其中：本次下达</t>
  </si>
  <si>
    <t>备注：华宁县融媒体中心2025年无部门项目支出预算。</t>
  </si>
  <si>
    <t>预算05-2表</t>
  </si>
  <si>
    <t>2025年部门项目支出绩效目标表（空表）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</si>
  <si>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</si>
  <si>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</si>
  <si>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</si>
  <si>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</si>
  <si>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</si>
  <si>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</si>
  <si>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</si>
  <si>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</si>
  <si>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</si>
  <si>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</si>
  <si>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备注：华宁县融媒体中心2025年无部门项目支出绩效目标预算。</t>
  </si>
  <si>
    <t>预算06表</t>
  </si>
  <si>
    <t>2025年部门政府性基金预算支出预算表（空表）</t>
  </si>
  <si>
    <t>政府性基金预算支出</t>
  </si>
  <si>
    <t>备注：华宁县融媒体中心2025年无政府性基金预算支出。</t>
  </si>
  <si>
    <t>预算07表</t>
  </si>
  <si>
    <t>2025年部门政府采购预算表</t>
  </si>
  <si>
    <t>预算项目</t>
  </si>
  <si>
    <t>采购项目</t>
  </si>
  <si>
    <t>采购品目</t>
  </si>
  <si>
    <t>计量单位</t>
  </si>
  <si>
    <t>数量</t>
  </si>
  <si>
    <t>面向中小企业预留资金</t>
  </si>
  <si>
    <t>政府性基金</t>
  </si>
  <si>
    <t>国有资本经营预算资金</t>
  </si>
  <si>
    <t>单位自筹</t>
  </si>
  <si>
    <t>公务用车保险服务费</t>
  </si>
  <si>
    <t>份</t>
  </si>
  <si>
    <t>公务用车燃油购置费</t>
  </si>
  <si>
    <t>次</t>
  </si>
  <si>
    <t>复印纸</t>
  </si>
  <si>
    <t>件</t>
  </si>
  <si>
    <t>公务用车维修保养费</t>
  </si>
  <si>
    <t>预算08表</t>
  </si>
  <si>
    <t>2025年部门政府购买服务预算表（空表）</t>
  </si>
  <si>
    <t>政府购买服务项目</t>
  </si>
  <si>
    <t>政府购买服务目录</t>
  </si>
  <si>
    <t>政府购买服务指导性目录代码</t>
  </si>
  <si>
    <t>备注：华宁县融媒体中心2025年无部门政府购买服务预算。</t>
  </si>
  <si>
    <t>预算09-1表</t>
  </si>
  <si>
    <t>2025年对下转移支付预算表（空表）</t>
  </si>
  <si>
    <t>单位名称（项目）</t>
  </si>
  <si>
    <t>地区</t>
  </si>
  <si>
    <t>宁州街道</t>
  </si>
  <si>
    <t>青龙镇</t>
  </si>
  <si>
    <t>盘溪镇</t>
  </si>
  <si>
    <t>华溪镇</t>
  </si>
  <si>
    <t>通红甸乡</t>
  </si>
  <si>
    <t>备注：华宁县融媒体中心2025年无对下转移支付预算。</t>
  </si>
  <si>
    <t>预算09-2表</t>
  </si>
  <si>
    <t>2025年对下转移支付绩效目标表（空表）</t>
  </si>
  <si>
    <t>备注：华宁县融媒体中心2025年无对下转移支付绩效目标预算。</t>
  </si>
  <si>
    <t>预算10表</t>
  </si>
  <si>
    <t>2025年新增资产配置表（空表）</t>
  </si>
  <si>
    <t>资产类别</t>
  </si>
  <si>
    <t>资产分类代码.名称</t>
  </si>
  <si>
    <t>资产名称</t>
  </si>
  <si>
    <t>财政部门批复数（元）</t>
  </si>
  <si>
    <t>单价</t>
  </si>
  <si>
    <t>金额</t>
  </si>
  <si>
    <t>备注：华宁县融媒体中心2025年无新增资产配置。</t>
  </si>
  <si>
    <t>预算11表</t>
  </si>
  <si>
    <t>2025年上级补助项目支出预算表（空表）</t>
  </si>
  <si>
    <t>上级补助</t>
  </si>
  <si>
    <t>备注：华宁县融媒体中心2025年无上级补助项目支出预算。</t>
  </si>
  <si>
    <t>预算12表</t>
  </si>
  <si>
    <t>2025年部门项目支出中期规划预算表（空表）</t>
  </si>
  <si>
    <t>项目级次</t>
  </si>
  <si>
    <t>备注：华宁县融媒体中心2025年无部门项目支出中期规划预算。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</si>
</sst>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3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27"/>
      <name val="SimSun"/>
      <charset val="134"/>
    </font>
    <font>
      <sz val="10.5"/>
      <name val="SimSun"/>
      <charset val="134"/>
    </font>
    <font>
      <sz val="9"/>
      <name val="SimSun"/>
      <charset val="134"/>
    </font>
    <font>
      <sz val="11"/>
      <color rgb="FF000000"/>
      <name val="宋体"/>
      <charset val="134"/>
      <scheme val="minor"/>
    </font>
    <font>
      <sz val="10.5"/>
      <name val="宋体"/>
      <charset val="134"/>
    </font>
    <font>
      <sz val="11"/>
      <name val="宋体"/>
      <charset val="134"/>
    </font>
    <font>
      <sz val="27"/>
      <name val="宋体"/>
      <charset val="134"/>
    </font>
    <font>
      <sz val="27"/>
      <name val="Calibri"/>
      <charset val="134"/>
    </font>
    <font>
      <sz val="11"/>
      <color rgb="FF000000"/>
      <name val="宋体"/>
      <charset val="1"/>
    </font>
    <font>
      <sz val="11"/>
      <name val="宋体"/>
      <charset val="1"/>
    </font>
    <font>
      <b/>
      <sz val="9"/>
      <name val="宋体"/>
      <charset val="134"/>
    </font>
    <font>
      <sz val="27"/>
      <name val="Times New Roman"/>
      <charset val="134"/>
    </font>
    <font>
      <sz val="10.5"/>
      <color rgb="FF000000"/>
      <name val="SimSun"/>
      <charset val="134"/>
    </font>
    <font>
      <b/>
      <sz val="11"/>
      <name val="宋体"/>
      <charset val="134"/>
    </font>
    <font>
      <b/>
      <sz val="1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Microsoft YaHei UI"/>
      <charset val="1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2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30" fillId="5" borderId="14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176" fontId="3" fillId="0" borderId="1">
      <alignment horizontal="right" vertical="center"/>
    </xf>
    <xf numFmtId="49" fontId="3" fillId="0" borderId="1">
      <alignment horizontal="left" vertical="center" wrapText="1"/>
    </xf>
    <xf numFmtId="176" fontId="3" fillId="0" borderId="1">
      <alignment horizontal="right" vertical="center"/>
    </xf>
    <xf numFmtId="177" fontId="3" fillId="0" borderId="1">
      <alignment horizontal="right" vertical="center"/>
    </xf>
    <xf numFmtId="178" fontId="3" fillId="0" borderId="1">
      <alignment horizontal="right" vertical="center"/>
    </xf>
    <xf numFmtId="179" fontId="3" fillId="0" borderId="1">
      <alignment horizontal="right" vertical="center"/>
    </xf>
    <xf numFmtId="10" fontId="3" fillId="0" borderId="1">
      <alignment horizontal="right" vertical="center"/>
    </xf>
    <xf numFmtId="180" fontId="3" fillId="0" borderId="1">
      <alignment horizontal="right" vertical="center"/>
    </xf>
    <xf numFmtId="0" fontId="38" fillId="0" borderId="0">
      <alignment vertical="top"/>
      <protection locked="0"/>
    </xf>
  </cellStyleXfs>
  <cellXfs count="82">
    <xf numFmtId="0" fontId="0" fillId="0" borderId="0" xfId="0" applyFont="1" applyBorder="1"/>
    <xf numFmtId="0" fontId="0" fillId="0" borderId="0" xfId="0" applyFont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51" applyNumberFormat="1" applyFont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0" xfId="50" applyNumberFormat="1" applyFont="1" applyBorder="1" applyAlignment="1">
      <alignment horizontal="left" vertical="center" wrapText="1"/>
    </xf>
    <xf numFmtId="49" fontId="3" fillId="0" borderId="0" xfId="50" applyNumberFormat="1" applyFont="1" applyBorder="1" applyAlignment="1">
      <alignment horizontal="right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49" fontId="5" fillId="0" borderId="1" xfId="50" applyNumberFormat="1" applyFont="1" applyBorder="1" applyAlignment="1">
      <alignment horizontal="center" vertical="center" wrapText="1"/>
    </xf>
    <xf numFmtId="49" fontId="3" fillId="0" borderId="1" xfId="50" applyNumberFormat="1" applyFont="1" applyBorder="1" applyAlignment="1">
      <alignment horizontal="left" vertical="center" wrapText="1"/>
    </xf>
    <xf numFmtId="49" fontId="3" fillId="0" borderId="1" xfId="50" applyNumberFormat="1" applyFont="1" applyBorder="1" applyAlignment="1">
      <alignment horizontal="center" vertical="center" wrapText="1"/>
    </xf>
    <xf numFmtId="49" fontId="10" fillId="0" borderId="0" xfId="5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49" fontId="3" fillId="0" borderId="0" xfId="50" applyNumberFormat="1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2" fillId="0" borderId="2" xfId="57" applyFont="1" applyFill="1" applyBorder="1" applyAlignment="1" applyProtection="1">
      <alignment horizontal="center" vertical="center"/>
    </xf>
    <xf numFmtId="0" fontId="13" fillId="0" borderId="2" xfId="57" applyFont="1" applyFill="1" applyBorder="1" applyAlignment="1" applyProtection="1">
      <alignment horizontal="center" vertical="center" wrapText="1"/>
      <protection locked="0"/>
    </xf>
    <xf numFmtId="49" fontId="1" fillId="0" borderId="0" xfId="50" applyNumberFormat="1" applyFont="1" applyBorder="1" applyAlignment="1">
      <alignment horizontal="center" vertical="center" wrapText="1"/>
    </xf>
    <xf numFmtId="49" fontId="4" fillId="0" borderId="0" xfId="50" applyNumberFormat="1" applyFont="1" applyBorder="1" applyAlignment="1">
      <alignment horizontal="center" vertical="center" wrapText="1"/>
    </xf>
    <xf numFmtId="49" fontId="8" fillId="0" borderId="1" xfId="50" applyNumberFormat="1" applyFont="1" applyBorder="1" applyAlignment="1">
      <alignment horizontal="center" vertical="center" wrapText="1"/>
    </xf>
    <xf numFmtId="180" fontId="3" fillId="0" borderId="1" xfId="56" applyNumberFormat="1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right" vertical="center" wrapText="1"/>
    </xf>
    <xf numFmtId="180" fontId="8" fillId="0" borderId="1" xfId="56" applyNumberFormat="1" applyFont="1" applyBorder="1" applyAlignment="1">
      <alignment horizontal="center" vertical="center" wrapText="1"/>
    </xf>
    <xf numFmtId="49" fontId="14" fillId="0" borderId="0" xfId="50" applyNumberFormat="1" applyFont="1" applyBorder="1" applyAlignment="1">
      <alignment horizontal="right" vertical="center" wrapText="1"/>
    </xf>
    <xf numFmtId="0" fontId="3" fillId="0" borderId="1" xfId="50" applyNumberFormat="1" applyFont="1" applyBorder="1" applyAlignment="1">
      <alignment horizontal="left" vertical="center" wrapText="1"/>
    </xf>
    <xf numFmtId="176" fontId="3" fillId="0" borderId="1" xfId="50" applyNumberFormat="1" applyFont="1" applyBorder="1" applyAlignment="1">
      <alignment horizontal="right" vertical="center" wrapText="1"/>
    </xf>
    <xf numFmtId="176" fontId="3" fillId="0" borderId="1" xfId="50" applyNumberFormat="1" applyFont="1" applyBorder="1" applyAlignment="1">
      <alignment horizontal="center" vertical="center" wrapText="1"/>
    </xf>
    <xf numFmtId="49" fontId="15" fillId="0" borderId="0" xfId="50" applyNumberFormat="1" applyFont="1" applyBorder="1" applyAlignment="1">
      <alignment horizontal="center" vertical="center" wrapText="1"/>
    </xf>
    <xf numFmtId="180" fontId="5" fillId="0" borderId="1" xfId="56" applyNumberFormat="1" applyFont="1" applyBorder="1" applyAlignment="1">
      <alignment horizontal="center" vertical="center" wrapText="1"/>
    </xf>
    <xf numFmtId="0" fontId="2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right" vertical="center"/>
    </xf>
    <xf numFmtId="180" fontId="3" fillId="0" borderId="3" xfId="56" applyNumberFormat="1" applyFont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/>
    </xf>
    <xf numFmtId="49" fontId="3" fillId="0" borderId="4" xfId="50" applyNumberFormat="1" applyFont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176" fontId="3" fillId="0" borderId="1" xfId="50" applyNumberFormat="1" applyFont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inden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 indent="1"/>
    </xf>
    <xf numFmtId="0" fontId="3" fillId="0" borderId="1" xfId="0" applyFont="1" applyFill="1" applyBorder="1" applyAlignment="1">
      <alignment horizontal="left" vertical="center" wrapText="1" indent="2"/>
    </xf>
    <xf numFmtId="0" fontId="17" fillId="0" borderId="0" xfId="0" applyFont="1" applyFill="1" applyAlignment="1">
      <alignment horizontal="center" vertical="center"/>
    </xf>
    <xf numFmtId="0" fontId="3" fillId="0" borderId="6" xfId="0" applyFont="1" applyFill="1" applyBorder="1" applyAlignment="1">
      <alignment horizontal="left" vertical="center"/>
    </xf>
    <xf numFmtId="0" fontId="14" fillId="0" borderId="6" xfId="0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14" fillId="0" borderId="1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  <cellStyle name="Normal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23"/>
  <sheetViews>
    <sheetView showZeros="0" workbookViewId="0">
      <pane ySplit="1" topLeftCell="A2" activePane="bottomLeft" state="frozen"/>
      <selection/>
      <selection pane="bottomLeft" activeCell="B20" sqref="B20"/>
    </sheetView>
  </sheetViews>
  <sheetFormatPr defaultColWidth="8" defaultRowHeight="14.25" customHeight="1" outlineLevelCol="3"/>
  <cols>
    <col min="1" max="1" width="49.125" customWidth="1"/>
    <col min="2" max="2" width="24.875" customWidth="1"/>
    <col min="3" max="3" width="45.5" customWidth="1"/>
    <col min="4" max="4" width="29.625" customWidth="1"/>
  </cols>
  <sheetData>
    <row r="1" s="1" customFormat="1" customHeight="1" spans="1:4">
      <c r="A1" s="2"/>
      <c r="B1" s="2"/>
      <c r="C1" s="2"/>
      <c r="D1" s="2"/>
    </row>
    <row r="2" s="1" customFormat="1" ht="27" customHeight="1" spans="1:4">
      <c r="A2" s="3"/>
      <c r="B2" s="3"/>
      <c r="C2" s="3"/>
      <c r="D2" s="4" t="s">
        <v>0</v>
      </c>
    </row>
    <row r="3" s="1" customFormat="1" ht="36" customHeight="1" spans="1:4">
      <c r="A3" s="5" t="s">
        <v>1</v>
      </c>
      <c r="B3" s="5"/>
      <c r="C3" s="5"/>
      <c r="D3" s="5"/>
    </row>
    <row r="4" s="1" customFormat="1" ht="21" customHeight="1" spans="1:4">
      <c r="A4" s="6" t="str">
        <f>"单位名称："&amp;"华宁县融媒体中心"</f>
        <v>单位名称：华宁县融媒体中心</v>
      </c>
      <c r="B4" s="6"/>
      <c r="C4" s="69"/>
      <c r="D4" s="4" t="s">
        <v>2</v>
      </c>
    </row>
    <row r="5" s="1" customFormat="1" ht="19.5" customHeight="1" spans="1:4">
      <c r="A5" s="8" t="s">
        <v>3</v>
      </c>
      <c r="B5" s="8"/>
      <c r="C5" s="8" t="s">
        <v>4</v>
      </c>
      <c r="D5" s="8"/>
    </row>
    <row r="6" s="1" customFormat="1" ht="19.5" customHeight="1" spans="1:4">
      <c r="A6" s="8" t="s">
        <v>5</v>
      </c>
      <c r="B6" s="8" t="s">
        <v>6</v>
      </c>
      <c r="C6" s="8" t="s">
        <v>7</v>
      </c>
      <c r="D6" s="8" t="s">
        <v>6</v>
      </c>
    </row>
    <row r="7" s="1" customFormat="1" ht="19.5" customHeight="1" spans="1:4">
      <c r="A7" s="8"/>
      <c r="B7" s="8"/>
      <c r="C7" s="8"/>
      <c r="D7" s="8"/>
    </row>
    <row r="8" s="1" customFormat="1" ht="25.4" customHeight="1" spans="1:4">
      <c r="A8" s="16" t="s">
        <v>8</v>
      </c>
      <c r="B8" s="18">
        <v>5488521.88</v>
      </c>
      <c r="C8" s="16" t="str">
        <f>"一"&amp;"、"&amp;"一般公共服务支出"</f>
        <v>一、一般公共服务支出</v>
      </c>
      <c r="D8" s="18">
        <v>3982378.91</v>
      </c>
    </row>
    <row r="9" s="1" customFormat="1" ht="25.4" customHeight="1" spans="1:4">
      <c r="A9" s="16" t="s">
        <v>9</v>
      </c>
      <c r="B9" s="18"/>
      <c r="C9" s="16" t="str">
        <f>"二"&amp;"、"&amp;"社会保障和就业支出"</f>
        <v>二、社会保障和就业支出</v>
      </c>
      <c r="D9" s="18">
        <v>597483.68</v>
      </c>
    </row>
    <row r="10" s="1" customFormat="1" ht="25.4" customHeight="1" spans="1:4">
      <c r="A10" s="16" t="s">
        <v>10</v>
      </c>
      <c r="B10" s="18"/>
      <c r="C10" s="16" t="str">
        <f>"三"&amp;"、"&amp;"卫生健康支出"</f>
        <v>三、卫生健康支出</v>
      </c>
      <c r="D10" s="18">
        <v>461155.29</v>
      </c>
    </row>
    <row r="11" s="1" customFormat="1" ht="25.4" customHeight="1" spans="1:4">
      <c r="A11" s="16" t="s">
        <v>11</v>
      </c>
      <c r="B11" s="18"/>
      <c r="C11" s="16" t="str">
        <f>"四"&amp;"、"&amp;"住房保障支出"</f>
        <v>四、住房保障支出</v>
      </c>
      <c r="D11" s="18">
        <v>447504</v>
      </c>
    </row>
    <row r="12" s="1" customFormat="1" ht="25.4" customHeight="1" spans="1:4">
      <c r="A12" s="16" t="s">
        <v>12</v>
      </c>
      <c r="B12" s="18"/>
      <c r="C12" s="16"/>
      <c r="D12" s="18"/>
    </row>
    <row r="13" s="1" customFormat="1" ht="25.4" customHeight="1" spans="1:4">
      <c r="A13" s="16" t="s">
        <v>13</v>
      </c>
      <c r="B13" s="18"/>
      <c r="C13" s="16"/>
      <c r="D13" s="18"/>
    </row>
    <row r="14" s="1" customFormat="1" ht="25.4" customHeight="1" spans="1:4">
      <c r="A14" s="16" t="s">
        <v>14</v>
      </c>
      <c r="B14" s="18"/>
      <c r="C14" s="16"/>
      <c r="D14" s="18"/>
    </row>
    <row r="15" s="1" customFormat="1" ht="25.4" customHeight="1" spans="1:4">
      <c r="A15" s="16" t="s">
        <v>15</v>
      </c>
      <c r="B15" s="18"/>
      <c r="C15" s="16"/>
      <c r="D15" s="18"/>
    </row>
    <row r="16" s="1" customFormat="1" ht="25.4" customHeight="1" spans="1:4">
      <c r="A16" s="70" t="s">
        <v>16</v>
      </c>
      <c r="B16" s="18"/>
      <c r="C16" s="73"/>
      <c r="D16" s="18"/>
    </row>
    <row r="17" s="1" customFormat="1" ht="25.4" customHeight="1" spans="1:4">
      <c r="A17" s="70" t="s">
        <v>17</v>
      </c>
      <c r="B17" s="18"/>
      <c r="C17" s="73"/>
      <c r="D17" s="18"/>
    </row>
    <row r="18" s="1" customFormat="1" ht="25.4" customHeight="1" spans="1:4">
      <c r="A18" s="70"/>
      <c r="B18" s="18"/>
      <c r="C18" s="73"/>
      <c r="D18" s="18"/>
    </row>
    <row r="19" s="1" customFormat="1" ht="25.4" customHeight="1" spans="1:4">
      <c r="A19" s="71" t="s">
        <v>18</v>
      </c>
      <c r="B19" s="72">
        <v>5488521.88</v>
      </c>
      <c r="C19" s="73" t="s">
        <v>19</v>
      </c>
      <c r="D19" s="72">
        <v>5488521.88</v>
      </c>
    </row>
    <row r="20" s="1" customFormat="1" ht="25.4" customHeight="1" spans="1:4">
      <c r="A20" s="80" t="s">
        <v>20</v>
      </c>
      <c r="B20" s="18"/>
      <c r="C20" s="81" t="s">
        <v>21</v>
      </c>
      <c r="D20" s="50"/>
    </row>
    <row r="21" s="1" customFormat="1" ht="25.4" customHeight="1" spans="1:4">
      <c r="A21" s="70" t="s">
        <v>22</v>
      </c>
      <c r="B21" s="72"/>
      <c r="C21" s="70" t="s">
        <v>22</v>
      </c>
      <c r="D21" s="72"/>
    </row>
    <row r="22" s="1" customFormat="1" ht="25.4" customHeight="1" spans="1:4">
      <c r="A22" s="70" t="s">
        <v>23</v>
      </c>
      <c r="B22" s="72"/>
      <c r="C22" s="70" t="s">
        <v>24</v>
      </c>
      <c r="D22" s="72"/>
    </row>
    <row r="23" s="1" customFormat="1" ht="33" customHeight="1" spans="1:4">
      <c r="A23" s="71" t="s">
        <v>25</v>
      </c>
      <c r="B23" s="72">
        <v>5488521.88</v>
      </c>
      <c r="C23" s="73" t="s">
        <v>26</v>
      </c>
      <c r="D23" s="72">
        <v>5488521.88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scale="78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pane ySplit="1" topLeftCell="A2" activePane="bottomLeft" state="frozen"/>
      <selection/>
      <selection pane="bottomLeft" activeCell="C10" sqref="C10"/>
    </sheetView>
  </sheetViews>
  <sheetFormatPr defaultColWidth="9.14166666666667" defaultRowHeight="14.25" customHeight="1" outlineLevelCol="5"/>
  <cols>
    <col min="1" max="1" width="29.025" customWidth="1"/>
    <col min="2" max="2" width="28.6" customWidth="1"/>
    <col min="3" max="3" width="31.6" customWidth="1"/>
    <col min="4" max="6" width="33.45" customWidth="1"/>
  </cols>
  <sheetData>
    <row r="1" s="1" customFormat="1" ht="21" customHeight="1" spans="1:6">
      <c r="A1" s="2"/>
      <c r="B1" s="2"/>
      <c r="C1" s="2"/>
      <c r="D1" s="2"/>
      <c r="E1" s="2"/>
      <c r="F1" s="2"/>
    </row>
    <row r="2" s="1" customFormat="1" ht="23" customHeight="1" spans="1:6">
      <c r="A2" s="3"/>
      <c r="B2" s="3"/>
      <c r="C2" s="3"/>
      <c r="D2" s="3"/>
      <c r="E2" s="3"/>
      <c r="F2" s="44" t="s">
        <v>210</v>
      </c>
    </row>
    <row r="3" s="1" customFormat="1" ht="42" customHeight="1" spans="1:6">
      <c r="A3" s="5" t="s">
        <v>211</v>
      </c>
      <c r="B3" s="5"/>
      <c r="C3" s="5"/>
      <c r="D3" s="5"/>
      <c r="E3" s="5"/>
      <c r="F3" s="5"/>
    </row>
    <row r="4" s="1" customFormat="1" ht="42" customHeight="1" spans="1:6">
      <c r="A4" s="45" t="str">
        <f>"单位名称："&amp;"华宁县融媒体中心"</f>
        <v>单位名称：华宁县融媒体中心</v>
      </c>
      <c r="B4" s="45"/>
      <c r="C4" s="45"/>
      <c r="D4" s="46"/>
      <c r="E4" s="46"/>
      <c r="F4" s="47" t="s">
        <v>29</v>
      </c>
    </row>
    <row r="5" s="1" customFormat="1" ht="42" customHeight="1" spans="1:6">
      <c r="A5" s="14" t="s">
        <v>130</v>
      </c>
      <c r="B5" s="14" t="s">
        <v>60</v>
      </c>
      <c r="C5" s="14" t="s">
        <v>61</v>
      </c>
      <c r="D5" s="48" t="s">
        <v>212</v>
      </c>
      <c r="E5" s="48"/>
      <c r="F5" s="48"/>
    </row>
    <row r="6" s="1" customFormat="1" ht="42" customHeight="1" spans="1:6">
      <c r="A6" s="14"/>
      <c r="B6" s="14" t="s">
        <v>60</v>
      </c>
      <c r="C6" s="14" t="s">
        <v>61</v>
      </c>
      <c r="D6" s="48" t="s">
        <v>34</v>
      </c>
      <c r="E6" s="48" t="s">
        <v>64</v>
      </c>
      <c r="F6" s="48" t="s">
        <v>65</v>
      </c>
    </row>
    <row r="7" s="1" customFormat="1" ht="42" customHeight="1" spans="1:6">
      <c r="A7" s="15" t="s">
        <v>46</v>
      </c>
      <c r="B7" s="15">
        <v>2</v>
      </c>
      <c r="C7" s="15">
        <v>3</v>
      </c>
      <c r="D7" s="15" t="s">
        <v>49</v>
      </c>
      <c r="E7" s="15" t="s">
        <v>50</v>
      </c>
      <c r="F7" s="15" t="s">
        <v>51</v>
      </c>
    </row>
    <row r="8" s="1" customFormat="1" ht="42" customHeight="1" spans="1:6">
      <c r="A8" s="17"/>
      <c r="B8" s="17"/>
      <c r="C8" s="17"/>
      <c r="D8" s="18"/>
      <c r="E8" s="18"/>
      <c r="F8" s="18"/>
    </row>
    <row r="9" s="1" customFormat="1" ht="42" customHeight="1" spans="1:6">
      <c r="A9" s="49" t="s">
        <v>102</v>
      </c>
      <c r="B9" s="49"/>
      <c r="C9" s="49"/>
      <c r="D9" s="50"/>
      <c r="E9" s="50"/>
      <c r="F9" s="50"/>
    </row>
    <row r="10" s="1" customFormat="1" ht="42" customHeight="1" spans="1:6">
      <c r="A10" s="13" t="s">
        <v>213</v>
      </c>
      <c r="B10" s="13"/>
      <c r="C10" s="13"/>
      <c r="D10" s="13"/>
      <c r="E10" s="13"/>
      <c r="F10" s="13"/>
    </row>
  </sheetData>
  <mergeCells count="7">
    <mergeCell ref="A3:F3"/>
    <mergeCell ref="A4:C4"/>
    <mergeCell ref="D5:F5"/>
    <mergeCell ref="A9:C9"/>
    <mergeCell ref="A5:A6"/>
    <mergeCell ref="B5:B6"/>
    <mergeCell ref="C5:C6"/>
  </mergeCells>
  <pageMargins left="0.75" right="0.75" top="1" bottom="1" header="0.5" footer="0.5"/>
  <pageSetup paperSize="9" scale="6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Q14"/>
  <sheetViews>
    <sheetView showZeros="0" tabSelected="1" workbookViewId="0">
      <pane ySplit="1" topLeftCell="A6" activePane="bottomLeft" state="frozen"/>
      <selection/>
      <selection pane="bottomLeft" activeCell="C13" sqref="C13"/>
    </sheetView>
  </sheetViews>
  <sheetFormatPr defaultColWidth="9.14166666666667" defaultRowHeight="14.25" customHeight="1"/>
  <cols>
    <col min="1" max="1" width="28" customWidth="1"/>
    <col min="2" max="2" width="21.7166666666667" customWidth="1"/>
    <col min="3" max="3" width="35.275" customWidth="1"/>
    <col min="4" max="4" width="7.71666666666667" customWidth="1"/>
    <col min="5" max="5" width="10.275" customWidth="1"/>
    <col min="6" max="11" width="14.7416666666667" customWidth="1"/>
    <col min="12" max="16" width="12.575" customWidth="1"/>
    <col min="17" max="17" width="10.425" customWidth="1"/>
  </cols>
  <sheetData>
    <row r="1" customHeight="1" spans="1:17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</row>
    <row r="2" s="1" customFormat="1" ht="27" customHeight="1" spans="1:17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21" t="s">
        <v>214</v>
      </c>
    </row>
    <row r="3" s="1" customFormat="1" ht="46" customHeight="1" spans="1:17">
      <c r="A3" s="33" t="s">
        <v>215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42"/>
      <c r="O3" s="42"/>
      <c r="P3" s="42"/>
      <c r="Q3" s="42"/>
    </row>
    <row r="4" s="1" customFormat="1" ht="33" customHeight="1" spans="1:17">
      <c r="A4" s="20" t="str">
        <f>"单位名称："&amp;"华宁县融媒体中心"</f>
        <v>单位名称：华宁县融媒体中心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1" t="s">
        <v>29</v>
      </c>
    </row>
    <row r="5" s="1" customFormat="1" ht="46" customHeight="1" spans="1:17">
      <c r="A5" s="23" t="s">
        <v>216</v>
      </c>
      <c r="B5" s="23" t="s">
        <v>217</v>
      </c>
      <c r="C5" s="23" t="s">
        <v>218</v>
      </c>
      <c r="D5" s="23" t="s">
        <v>219</v>
      </c>
      <c r="E5" s="23" t="s">
        <v>220</v>
      </c>
      <c r="F5" s="23" t="s">
        <v>221</v>
      </c>
      <c r="G5" s="23" t="s">
        <v>137</v>
      </c>
      <c r="H5" s="23"/>
      <c r="I5" s="23"/>
      <c r="J5" s="23"/>
      <c r="K5" s="23"/>
      <c r="L5" s="23"/>
      <c r="M5" s="23"/>
      <c r="N5" s="23"/>
      <c r="O5" s="23"/>
      <c r="P5" s="23"/>
      <c r="Q5" s="23"/>
    </row>
    <row r="6" s="1" customFormat="1" ht="46" customHeight="1" spans="1:17">
      <c r="A6" s="23"/>
      <c r="B6" s="23" t="s">
        <v>217</v>
      </c>
      <c r="C6" s="23" t="s">
        <v>218</v>
      </c>
      <c r="D6" s="23" t="s">
        <v>219</v>
      </c>
      <c r="E6" s="23" t="s">
        <v>220</v>
      </c>
      <c r="F6" s="23" t="s">
        <v>221</v>
      </c>
      <c r="G6" s="23" t="s">
        <v>32</v>
      </c>
      <c r="H6" s="23" t="s">
        <v>35</v>
      </c>
      <c r="I6" s="23" t="s">
        <v>222</v>
      </c>
      <c r="J6" s="23" t="s">
        <v>223</v>
      </c>
      <c r="K6" s="23" t="s">
        <v>38</v>
      </c>
      <c r="L6" s="23" t="s">
        <v>224</v>
      </c>
      <c r="M6" s="23"/>
      <c r="N6" s="23"/>
      <c r="O6" s="23"/>
      <c r="P6" s="23"/>
      <c r="Q6" s="23"/>
    </row>
    <row r="7" s="1" customFormat="1" ht="46" customHeight="1" spans="1:17">
      <c r="A7" s="23"/>
      <c r="B7" s="23"/>
      <c r="C7" s="23"/>
      <c r="D7" s="23"/>
      <c r="E7" s="23"/>
      <c r="F7" s="23"/>
      <c r="G7" s="23"/>
      <c r="H7" s="23" t="s">
        <v>34</v>
      </c>
      <c r="I7" s="23"/>
      <c r="J7" s="23"/>
      <c r="K7" s="23"/>
      <c r="L7" s="23" t="s">
        <v>34</v>
      </c>
      <c r="M7" s="23" t="s">
        <v>41</v>
      </c>
      <c r="N7" s="23" t="s">
        <v>42</v>
      </c>
      <c r="O7" s="43" t="s">
        <v>43</v>
      </c>
      <c r="P7" s="43" t="s">
        <v>44</v>
      </c>
      <c r="Q7" s="43" t="s">
        <v>45</v>
      </c>
    </row>
    <row r="8" s="1" customFormat="1" ht="46" customHeight="1" spans="1:17">
      <c r="A8" s="35">
        <v>1</v>
      </c>
      <c r="B8" s="35">
        <v>2</v>
      </c>
      <c r="C8" s="35">
        <v>3</v>
      </c>
      <c r="D8" s="35">
        <v>4</v>
      </c>
      <c r="E8" s="35">
        <v>5</v>
      </c>
      <c r="F8" s="35">
        <v>6</v>
      </c>
      <c r="G8" s="35">
        <v>7</v>
      </c>
      <c r="H8" s="35">
        <v>8</v>
      </c>
      <c r="I8" s="35">
        <v>9</v>
      </c>
      <c r="J8" s="35">
        <v>10</v>
      </c>
      <c r="K8" s="35">
        <v>11</v>
      </c>
      <c r="L8" s="35">
        <v>12</v>
      </c>
      <c r="M8" s="35">
        <v>13</v>
      </c>
      <c r="N8" s="35">
        <v>14</v>
      </c>
      <c r="O8" s="35">
        <v>15</v>
      </c>
      <c r="P8" s="35">
        <v>16</v>
      </c>
      <c r="Q8" s="35">
        <v>17</v>
      </c>
    </row>
    <row r="9" s="1" customFormat="1" ht="46" customHeight="1" spans="1:17">
      <c r="A9" s="39" t="s">
        <v>176</v>
      </c>
      <c r="B9" s="24"/>
      <c r="C9" s="24"/>
      <c r="D9" s="40"/>
      <c r="E9" s="40"/>
      <c r="F9" s="40">
        <v>3600</v>
      </c>
      <c r="G9" s="40">
        <v>40000</v>
      </c>
      <c r="H9" s="40">
        <v>40000</v>
      </c>
      <c r="I9" s="40"/>
      <c r="J9" s="36"/>
      <c r="K9" s="36"/>
      <c r="L9" s="40"/>
      <c r="M9" s="40"/>
      <c r="N9" s="40"/>
      <c r="O9" s="40"/>
      <c r="P9" s="40"/>
      <c r="Q9" s="40"/>
    </row>
    <row r="10" s="1" customFormat="1" ht="46" customHeight="1" spans="1:17">
      <c r="A10" s="24"/>
      <c r="B10" s="24" t="s">
        <v>225</v>
      </c>
      <c r="C10" s="24" t="str">
        <f>"C1804010201"&amp;"  "&amp;"机动车保险服务"</f>
        <v>C1804010201  机动车保险服务</v>
      </c>
      <c r="D10" s="41" t="s">
        <v>226</v>
      </c>
      <c r="E10" s="25">
        <v>2</v>
      </c>
      <c r="F10" s="40"/>
      <c r="G10" s="40">
        <v>8000</v>
      </c>
      <c r="H10" s="36">
        <v>8000</v>
      </c>
      <c r="I10" s="36"/>
      <c r="J10" s="36"/>
      <c r="K10" s="36"/>
      <c r="L10" s="40"/>
      <c r="M10" s="40"/>
      <c r="N10" s="40"/>
      <c r="O10" s="40"/>
      <c r="P10" s="40"/>
      <c r="Q10" s="40"/>
    </row>
    <row r="11" s="1" customFormat="1" ht="46" customHeight="1" spans="1:17">
      <c r="A11" s="24"/>
      <c r="B11" s="24" t="s">
        <v>227</v>
      </c>
      <c r="C11" s="24" t="str">
        <f>"C23120302"&amp;"  "&amp;"车辆加油、添加燃料服务"</f>
        <v>C23120302  车辆加油、添加燃料服务</v>
      </c>
      <c r="D11" s="41" t="s">
        <v>228</v>
      </c>
      <c r="E11" s="25">
        <v>1</v>
      </c>
      <c r="F11" s="40"/>
      <c r="G11" s="40">
        <v>10000</v>
      </c>
      <c r="H11" s="36">
        <v>10000</v>
      </c>
      <c r="I11" s="36"/>
      <c r="J11" s="36"/>
      <c r="K11" s="36"/>
      <c r="L11" s="40"/>
      <c r="M11" s="40"/>
      <c r="N11" s="40"/>
      <c r="O11" s="40"/>
      <c r="P11" s="40"/>
      <c r="Q11" s="40"/>
    </row>
    <row r="12" s="1" customFormat="1" ht="46" customHeight="1" spans="1:17">
      <c r="A12" s="24"/>
      <c r="B12" s="24" t="s">
        <v>229</v>
      </c>
      <c r="C12" s="24" t="str">
        <f>"A05040101"&amp;"  "&amp;"复印纸"</f>
        <v>A05040101  复印纸</v>
      </c>
      <c r="D12" s="41" t="s">
        <v>230</v>
      </c>
      <c r="E12" s="25">
        <v>20</v>
      </c>
      <c r="F12" s="40">
        <v>3600</v>
      </c>
      <c r="G12" s="40">
        <v>3600</v>
      </c>
      <c r="H12" s="36">
        <v>3600</v>
      </c>
      <c r="I12" s="36"/>
      <c r="J12" s="36"/>
      <c r="K12" s="36"/>
      <c r="L12" s="40"/>
      <c r="M12" s="40"/>
      <c r="N12" s="40"/>
      <c r="O12" s="40"/>
      <c r="P12" s="40"/>
      <c r="Q12" s="40"/>
    </row>
    <row r="13" s="1" customFormat="1" ht="46" customHeight="1" spans="1:17">
      <c r="A13" s="24"/>
      <c r="B13" s="24" t="s">
        <v>231</v>
      </c>
      <c r="C13" s="24" t="str">
        <f>"C23120301"&amp;"  "&amp;"车辆维修和保养服务"</f>
        <v>C23120301  车辆维修和保养服务</v>
      </c>
      <c r="D13" s="41" t="s">
        <v>228</v>
      </c>
      <c r="E13" s="25">
        <v>2</v>
      </c>
      <c r="F13" s="40"/>
      <c r="G13" s="40">
        <v>18400</v>
      </c>
      <c r="H13" s="36">
        <v>18400</v>
      </c>
      <c r="I13" s="36"/>
      <c r="J13" s="36"/>
      <c r="K13" s="36"/>
      <c r="L13" s="40"/>
      <c r="M13" s="40"/>
      <c r="N13" s="40"/>
      <c r="O13" s="40"/>
      <c r="P13" s="40"/>
      <c r="Q13" s="40"/>
    </row>
    <row r="14" s="1" customFormat="1" ht="46" customHeight="1" spans="1:17">
      <c r="A14" s="25" t="s">
        <v>32</v>
      </c>
      <c r="B14" s="25"/>
      <c r="C14" s="25"/>
      <c r="D14" s="41"/>
      <c r="E14" s="41"/>
      <c r="F14" s="40">
        <v>3600</v>
      </c>
      <c r="G14" s="40">
        <v>40000</v>
      </c>
      <c r="H14" s="40">
        <v>40000</v>
      </c>
      <c r="I14" s="40"/>
      <c r="J14" s="40"/>
      <c r="K14" s="40"/>
      <c r="L14" s="40"/>
      <c r="M14" s="40"/>
      <c r="N14" s="40"/>
      <c r="O14" s="40"/>
      <c r="P14" s="40"/>
      <c r="Q14" s="40"/>
    </row>
  </sheetData>
  <mergeCells count="17">
    <mergeCell ref="A2:M2"/>
    <mergeCell ref="A3:Q3"/>
    <mergeCell ref="A4:M4"/>
    <mergeCell ref="G5:Q5"/>
    <mergeCell ref="L6:Q6"/>
    <mergeCell ref="A14:E14"/>
    <mergeCell ref="A5:A7"/>
    <mergeCell ref="B5:B7"/>
    <mergeCell ref="C5:C7"/>
    <mergeCell ref="D5:D7"/>
    <mergeCell ref="E5:E7"/>
    <mergeCell ref="F5:F7"/>
    <mergeCell ref="G6:G7"/>
    <mergeCell ref="H6:H7"/>
    <mergeCell ref="I6:I7"/>
    <mergeCell ref="J6:J7"/>
    <mergeCell ref="K6:K7"/>
  </mergeCells>
  <pageMargins left="0.75" right="0.75" top="1" bottom="1" header="0.5" footer="0.5"/>
  <pageSetup paperSize="9" scale="5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N12"/>
  <sheetViews>
    <sheetView showZeros="0" workbookViewId="0">
      <pane ySplit="1" topLeftCell="A2" activePane="bottomLeft" state="frozen"/>
      <selection/>
      <selection pane="bottomLeft" activeCell="E15" sqref="E15"/>
    </sheetView>
  </sheetViews>
  <sheetFormatPr defaultColWidth="9.14166666666667" defaultRowHeight="14.25" customHeight="1"/>
  <cols>
    <col min="1" max="1" width="23.5" customWidth="1"/>
    <col min="2" max="2" width="21.7166666666667" customWidth="1"/>
    <col min="3" max="3" width="26.7166666666667" customWidth="1"/>
    <col min="4" max="14" width="16.6" customWidth="1"/>
  </cols>
  <sheetData>
    <row r="1" s="1" customFormat="1" customHeight="1" spans="1:14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="1" customFormat="1" ht="34" customHeight="1" spans="1:14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 t="s">
        <v>232</v>
      </c>
    </row>
    <row r="3" s="1" customFormat="1" ht="34" customHeight="1" spans="1:14">
      <c r="A3" s="33" t="s">
        <v>233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</row>
    <row r="4" s="1" customFormat="1" ht="34" customHeight="1" spans="1:14">
      <c r="A4" s="20" t="str">
        <f>"单位名称："&amp;"华宁县融媒体中心"</f>
        <v>单位名称：华宁县融媒体中心</v>
      </c>
      <c r="B4" s="20"/>
      <c r="C4" s="20"/>
      <c r="D4" s="20"/>
      <c r="E4" s="20"/>
      <c r="F4" s="20"/>
      <c r="G4" s="20"/>
      <c r="H4" s="20"/>
      <c r="I4" s="21"/>
      <c r="J4" s="21"/>
      <c r="K4" s="21"/>
      <c r="L4" s="21"/>
      <c r="M4" s="21"/>
      <c r="N4" s="21" t="s">
        <v>29</v>
      </c>
    </row>
    <row r="5" s="1" customFormat="1" ht="34" customHeight="1" spans="1:14">
      <c r="A5" s="34" t="s">
        <v>216</v>
      </c>
      <c r="B5" s="34" t="s">
        <v>234</v>
      </c>
      <c r="C5" s="34" t="s">
        <v>235</v>
      </c>
      <c r="D5" s="34" t="s">
        <v>137</v>
      </c>
      <c r="E5" s="34"/>
      <c r="F5" s="34"/>
      <c r="G5" s="34"/>
      <c r="H5" s="34"/>
      <c r="I5" s="34"/>
      <c r="J5" s="34"/>
      <c r="K5" s="34"/>
      <c r="L5" s="34"/>
      <c r="M5" s="34"/>
      <c r="N5" s="34"/>
    </row>
    <row r="6" s="1" customFormat="1" ht="34" customHeight="1" spans="1:14">
      <c r="A6" s="34"/>
      <c r="B6" s="34"/>
      <c r="C6" s="34" t="s">
        <v>236</v>
      </c>
      <c r="D6" s="34" t="s">
        <v>32</v>
      </c>
      <c r="E6" s="34" t="s">
        <v>35</v>
      </c>
      <c r="F6" s="34" t="s">
        <v>222</v>
      </c>
      <c r="G6" s="34" t="s">
        <v>223</v>
      </c>
      <c r="H6" s="34" t="s">
        <v>38</v>
      </c>
      <c r="I6" s="34" t="s">
        <v>224</v>
      </c>
      <c r="J6" s="34"/>
      <c r="K6" s="34"/>
      <c r="L6" s="34"/>
      <c r="M6" s="34"/>
      <c r="N6" s="34"/>
    </row>
    <row r="7" s="1" customFormat="1" ht="34" customHeight="1" spans="1:14">
      <c r="A7" s="34"/>
      <c r="B7" s="34"/>
      <c r="C7" s="34"/>
      <c r="D7" s="34"/>
      <c r="E7" s="34" t="s">
        <v>34</v>
      </c>
      <c r="F7" s="34"/>
      <c r="G7" s="34"/>
      <c r="H7" s="34"/>
      <c r="I7" s="34" t="s">
        <v>34</v>
      </c>
      <c r="J7" s="34" t="s">
        <v>41</v>
      </c>
      <c r="K7" s="34" t="s">
        <v>42</v>
      </c>
      <c r="L7" s="37" t="s">
        <v>43</v>
      </c>
      <c r="M7" s="37" t="s">
        <v>44</v>
      </c>
      <c r="N7" s="37" t="s">
        <v>45</v>
      </c>
    </row>
    <row r="8" s="1" customFormat="1" ht="34" customHeight="1" spans="1:14">
      <c r="A8" s="35">
        <v>1</v>
      </c>
      <c r="B8" s="35">
        <v>2</v>
      </c>
      <c r="C8" s="35">
        <v>3</v>
      </c>
      <c r="D8" s="35">
        <v>4</v>
      </c>
      <c r="E8" s="35">
        <v>5</v>
      </c>
      <c r="F8" s="35">
        <v>6</v>
      </c>
      <c r="G8" s="35">
        <v>7</v>
      </c>
      <c r="H8" s="35">
        <v>8</v>
      </c>
      <c r="I8" s="35">
        <v>9</v>
      </c>
      <c r="J8" s="35">
        <v>10</v>
      </c>
      <c r="K8" s="35">
        <v>11</v>
      </c>
      <c r="L8" s="35">
        <v>12</v>
      </c>
      <c r="M8" s="35">
        <v>13</v>
      </c>
      <c r="N8" s="35">
        <v>14</v>
      </c>
    </row>
    <row r="9" s="1" customFormat="1" ht="34" customHeight="1" spans="1:14">
      <c r="A9" s="24"/>
      <c r="B9" s="24"/>
      <c r="C9" s="24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</row>
    <row r="10" s="1" customFormat="1" ht="34" customHeight="1" spans="1:14">
      <c r="A10" s="24"/>
      <c r="B10" s="24"/>
      <c r="C10" s="24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</row>
    <row r="11" s="1" customFormat="1" ht="34" customHeight="1" spans="1:14">
      <c r="A11" s="25" t="s">
        <v>32</v>
      </c>
      <c r="B11" s="25"/>
      <c r="C11" s="25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</row>
    <row r="12" s="1" customFormat="1" ht="34" customHeight="1" spans="1:14">
      <c r="A12" s="13" t="s">
        <v>237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</row>
  </sheetData>
  <mergeCells count="14">
    <mergeCell ref="A2:I2"/>
    <mergeCell ref="A3:N3"/>
    <mergeCell ref="A4:H4"/>
    <mergeCell ref="D5:N5"/>
    <mergeCell ref="I6:N6"/>
    <mergeCell ref="A11:C11"/>
    <mergeCell ref="A5:A7"/>
    <mergeCell ref="B5:B7"/>
    <mergeCell ref="C5:C7"/>
    <mergeCell ref="D6:D7"/>
    <mergeCell ref="E6:E7"/>
    <mergeCell ref="F6:F7"/>
    <mergeCell ref="G6:G7"/>
    <mergeCell ref="H6:H7"/>
  </mergeCells>
  <pageMargins left="0.75" right="0.75" top="1" bottom="1" header="0.5" footer="0.5"/>
  <pageSetup paperSize="9" scale="52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10"/>
  <sheetViews>
    <sheetView showZeros="0" workbookViewId="0">
      <pane ySplit="1" topLeftCell="A2" activePane="bottomLeft" state="frozen"/>
      <selection/>
      <selection pane="bottomLeft" activeCell="E15" sqref="E15"/>
    </sheetView>
  </sheetViews>
  <sheetFormatPr defaultColWidth="9.14166666666667" defaultRowHeight="14.25" customHeight="1"/>
  <cols>
    <col min="1" max="1" width="42.025" customWidth="1"/>
    <col min="2" max="9" width="17.175" customWidth="1"/>
  </cols>
  <sheetData>
    <row r="1" s="1" customFormat="1" customHeight="1" spans="1:9">
      <c r="A1" s="2"/>
      <c r="B1" s="2"/>
      <c r="C1" s="2"/>
      <c r="D1" s="2"/>
      <c r="E1" s="2"/>
      <c r="F1" s="2"/>
      <c r="G1" s="2"/>
      <c r="H1" s="2"/>
      <c r="I1" s="2"/>
    </row>
    <row r="2" s="1" customFormat="1" ht="40" customHeight="1" spans="1:9">
      <c r="A2" s="20"/>
      <c r="B2" s="20"/>
      <c r="C2" s="20"/>
      <c r="D2" s="20"/>
      <c r="E2" s="20"/>
      <c r="F2" s="20"/>
      <c r="G2" s="20"/>
      <c r="H2" s="20"/>
      <c r="I2" s="21" t="s">
        <v>238</v>
      </c>
    </row>
    <row r="3" s="1" customFormat="1" ht="40" customHeight="1" spans="1:9">
      <c r="A3" s="26" t="s">
        <v>239</v>
      </c>
      <c r="B3" s="26"/>
      <c r="C3" s="26"/>
      <c r="D3" s="26"/>
      <c r="E3" s="26"/>
      <c r="F3" s="26"/>
      <c r="G3" s="26"/>
      <c r="H3" s="26"/>
      <c r="I3" s="26"/>
    </row>
    <row r="4" s="1" customFormat="1" ht="40" customHeight="1" spans="1:9">
      <c r="A4" s="20" t="str">
        <f>"单位名称："&amp;"华宁县融媒体中心"</f>
        <v>单位名称：华宁县融媒体中心</v>
      </c>
      <c r="B4" s="20"/>
      <c r="C4" s="20"/>
      <c r="D4" s="20"/>
      <c r="E4" s="20"/>
      <c r="F4" s="20"/>
      <c r="G4" s="20"/>
      <c r="H4" s="20"/>
      <c r="I4" s="21" t="s">
        <v>29</v>
      </c>
    </row>
    <row r="5" s="1" customFormat="1" ht="40" customHeight="1" spans="1:9">
      <c r="A5" s="29" t="s">
        <v>240</v>
      </c>
      <c r="B5" s="29" t="s">
        <v>137</v>
      </c>
      <c r="C5" s="29"/>
      <c r="D5" s="29"/>
      <c r="E5" s="29" t="s">
        <v>241</v>
      </c>
      <c r="F5" s="29"/>
      <c r="G5" s="29"/>
      <c r="H5" s="29"/>
      <c r="I5" s="29"/>
    </row>
    <row r="6" s="1" customFormat="1" ht="40" customHeight="1" spans="1:9">
      <c r="A6" s="29"/>
      <c r="B6" s="29" t="s">
        <v>32</v>
      </c>
      <c r="C6" s="29" t="s">
        <v>35</v>
      </c>
      <c r="D6" s="29" t="s">
        <v>222</v>
      </c>
      <c r="E6" s="30" t="s">
        <v>242</v>
      </c>
      <c r="F6" s="30" t="s">
        <v>243</v>
      </c>
      <c r="G6" s="30" t="s">
        <v>244</v>
      </c>
      <c r="H6" s="30" t="s">
        <v>245</v>
      </c>
      <c r="I6" s="31" t="s">
        <v>246</v>
      </c>
    </row>
    <row r="7" s="1" customFormat="1" ht="40" customHeight="1" spans="1:9">
      <c r="A7" s="25" t="s">
        <v>46</v>
      </c>
      <c r="B7" s="25" t="s">
        <v>47</v>
      </c>
      <c r="C7" s="25" t="s">
        <v>48</v>
      </c>
      <c r="D7" s="25" t="s">
        <v>49</v>
      </c>
      <c r="E7" s="25" t="s">
        <v>50</v>
      </c>
      <c r="F7" s="25" t="s">
        <v>51</v>
      </c>
      <c r="G7" s="25" t="s">
        <v>52</v>
      </c>
      <c r="H7" s="25" t="s">
        <v>53</v>
      </c>
      <c r="I7" s="25" t="s">
        <v>54</v>
      </c>
    </row>
    <row r="8" s="1" customFormat="1" ht="40" customHeight="1" spans="1:9">
      <c r="A8" s="24"/>
      <c r="B8" s="24"/>
      <c r="C8" s="24"/>
      <c r="D8" s="24"/>
      <c r="E8" s="24"/>
      <c r="F8" s="24"/>
      <c r="G8" s="24"/>
      <c r="H8" s="24"/>
      <c r="I8" s="24"/>
    </row>
    <row r="9" s="1" customFormat="1" ht="40" customHeight="1" spans="1:9">
      <c r="A9" s="25"/>
      <c r="B9" s="24"/>
      <c r="C9" s="24"/>
      <c r="D9" s="24"/>
      <c r="E9" s="24"/>
      <c r="F9" s="24"/>
      <c r="G9" s="24"/>
      <c r="H9" s="24"/>
      <c r="I9" s="24"/>
    </row>
    <row r="10" s="1" customFormat="1" ht="31" customHeight="1" spans="1:9">
      <c r="A10" s="13" t="s">
        <v>247</v>
      </c>
      <c r="B10" s="13"/>
      <c r="C10" s="13"/>
      <c r="D10" s="13"/>
      <c r="E10" s="13"/>
      <c r="F10" s="13"/>
      <c r="G10" s="13"/>
      <c r="H10" s="13"/>
      <c r="I10" s="13"/>
    </row>
  </sheetData>
  <mergeCells count="5">
    <mergeCell ref="A3:I3"/>
    <mergeCell ref="A4:C4"/>
    <mergeCell ref="B5:D5"/>
    <mergeCell ref="E5:I5"/>
    <mergeCell ref="A5:A6"/>
  </mergeCells>
  <pageMargins left="0.75" right="0.75" top="1" bottom="1" header="0.5" footer="0.5"/>
  <pageSetup paperSize="9" scale="74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9"/>
  <sheetViews>
    <sheetView showZeros="0" workbookViewId="0">
      <pane ySplit="1" topLeftCell="A2" activePane="bottomLeft" state="frozen"/>
      <selection/>
      <selection pane="bottomLeft" activeCell="E21" sqref="E21"/>
    </sheetView>
  </sheetViews>
  <sheetFormatPr defaultColWidth="9.14166666666667" defaultRowHeight="12" customHeight="1"/>
  <cols>
    <col min="1" max="1" width="26.875" customWidth="1"/>
    <col min="2" max="2" width="23.5" customWidth="1"/>
    <col min="3" max="3" width="16.3166666666667" customWidth="1"/>
    <col min="4" max="4" width="15.6" customWidth="1"/>
    <col min="5" max="5" width="19.125" customWidth="1"/>
    <col min="6" max="6" width="11.275" customWidth="1"/>
    <col min="7" max="7" width="14.8833333333333" customWidth="1"/>
    <col min="8" max="8" width="10.8833333333333" customWidth="1"/>
    <col min="9" max="9" width="13.425" customWidth="1"/>
    <col min="10" max="10" width="22.375" customWidth="1"/>
  </cols>
  <sheetData>
    <row r="1" customHeight="1" spans="1:10">
      <c r="A1" s="2"/>
      <c r="B1" s="2"/>
      <c r="C1" s="2"/>
      <c r="D1" s="2"/>
      <c r="E1" s="2"/>
      <c r="F1" s="2"/>
      <c r="G1" s="2"/>
      <c r="H1" s="2"/>
      <c r="I1" s="2"/>
      <c r="J1" s="2"/>
    </row>
    <row r="2" s="1" customFormat="1" ht="31" customHeight="1" spans="1:10">
      <c r="A2" s="20"/>
      <c r="B2" s="20"/>
      <c r="C2" s="20"/>
      <c r="D2" s="20"/>
      <c r="E2" s="20"/>
      <c r="F2" s="20"/>
      <c r="G2" s="20"/>
      <c r="H2" s="20"/>
      <c r="I2" s="20"/>
      <c r="J2" s="21" t="s">
        <v>248</v>
      </c>
    </row>
    <row r="3" s="1" customFormat="1" ht="42" customHeight="1" spans="1:10">
      <c r="A3" s="26" t="s">
        <v>249</v>
      </c>
      <c r="B3" s="27"/>
      <c r="C3" s="27"/>
      <c r="D3" s="27"/>
      <c r="E3" s="27"/>
      <c r="F3" s="27"/>
      <c r="G3" s="27"/>
      <c r="H3" s="27"/>
      <c r="I3" s="27"/>
      <c r="J3" s="27"/>
    </row>
    <row r="4" s="1" customFormat="1" ht="31" customHeight="1" spans="1:10">
      <c r="A4" s="20" t="str">
        <f>"单位名称："&amp;"华宁县融媒体中心"</f>
        <v>单位名称：华宁县融媒体中心</v>
      </c>
      <c r="B4" s="20"/>
      <c r="C4" s="20"/>
      <c r="D4" s="28"/>
      <c r="E4" s="28"/>
      <c r="F4" s="28"/>
      <c r="G4" s="28"/>
      <c r="H4" s="28"/>
      <c r="I4" s="28"/>
      <c r="J4" s="28"/>
    </row>
    <row r="5" s="1" customFormat="1" ht="31" customHeight="1" spans="1:10">
      <c r="A5" s="23" t="s">
        <v>199</v>
      </c>
      <c r="B5" s="23" t="s">
        <v>200</v>
      </c>
      <c r="C5" s="23" t="s">
        <v>201</v>
      </c>
      <c r="D5" s="23" t="s">
        <v>202</v>
      </c>
      <c r="E5" s="23" t="s">
        <v>203</v>
      </c>
      <c r="F5" s="23" t="s">
        <v>204</v>
      </c>
      <c r="G5" s="23" t="s">
        <v>205</v>
      </c>
      <c r="H5" s="23" t="s">
        <v>206</v>
      </c>
      <c r="I5" s="23" t="s">
        <v>207</v>
      </c>
      <c r="J5" s="23" t="s">
        <v>208</v>
      </c>
    </row>
    <row r="6" s="1" customFormat="1" ht="31" customHeight="1" spans="1:10">
      <c r="A6" s="23" t="s">
        <v>46</v>
      </c>
      <c r="B6" s="23" t="s">
        <v>47</v>
      </c>
      <c r="C6" s="23" t="s">
        <v>48</v>
      </c>
      <c r="D6" s="23" t="s">
        <v>49</v>
      </c>
      <c r="E6" s="23" t="s">
        <v>50</v>
      </c>
      <c r="F6" s="23" t="s">
        <v>51</v>
      </c>
      <c r="G6" s="23" t="s">
        <v>52</v>
      </c>
      <c r="H6" s="23" t="s">
        <v>53</v>
      </c>
      <c r="I6" s="23" t="s">
        <v>54</v>
      </c>
      <c r="J6" s="23" t="s">
        <v>71</v>
      </c>
    </row>
    <row r="7" s="1" customFormat="1" ht="31" customHeight="1" spans="1:10">
      <c r="A7" s="24"/>
      <c r="B7" s="24"/>
      <c r="C7" s="24"/>
      <c r="D7" s="24"/>
      <c r="E7" s="24"/>
      <c r="F7" s="24"/>
      <c r="G7" s="24"/>
      <c r="H7" s="24"/>
      <c r="I7" s="24"/>
      <c r="J7" s="24"/>
    </row>
    <row r="8" s="1" customFormat="1" ht="31" customHeight="1" spans="1:10">
      <c r="A8" s="24"/>
      <c r="B8" s="24"/>
      <c r="C8" s="24"/>
      <c r="D8" s="24"/>
      <c r="E8" s="24"/>
      <c r="F8" s="24"/>
      <c r="G8" s="24"/>
      <c r="H8" s="24"/>
      <c r="I8" s="24"/>
      <c r="J8" s="24"/>
    </row>
    <row r="9" s="1" customFormat="1" ht="31" customHeight="1" spans="1:10">
      <c r="A9" s="13" t="s">
        <v>250</v>
      </c>
      <c r="B9" s="13"/>
      <c r="C9" s="13"/>
      <c r="D9" s="13"/>
      <c r="E9" s="13"/>
      <c r="F9" s="13"/>
      <c r="G9" s="13"/>
      <c r="H9" s="13"/>
      <c r="I9" s="13"/>
      <c r="J9" s="13"/>
    </row>
  </sheetData>
  <mergeCells count="2">
    <mergeCell ref="A3:J3"/>
    <mergeCell ref="A4:C4"/>
  </mergeCells>
  <pageMargins left="0.75" right="0.75" top="1" bottom="1" header="0.5" footer="0.5"/>
  <pageSetup paperSize="9" scale="76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H9"/>
  <sheetViews>
    <sheetView showZeros="0" workbookViewId="0">
      <pane ySplit="1" topLeftCell="A2" activePane="bottomLeft" state="frozen"/>
      <selection/>
      <selection pane="bottomLeft" activeCell="D16" sqref="D16"/>
    </sheetView>
  </sheetViews>
  <sheetFormatPr defaultColWidth="8.85" defaultRowHeight="15" customHeight="1" outlineLevelCol="7"/>
  <cols>
    <col min="1" max="1" width="26.125" customWidth="1"/>
    <col min="2" max="2" width="19.7416666666667" customWidth="1"/>
    <col min="3" max="3" width="27.375" customWidth="1"/>
    <col min="4" max="4" width="27.625" customWidth="1"/>
    <col min="5" max="5" width="14.45" customWidth="1"/>
    <col min="6" max="6" width="17.175" customWidth="1"/>
    <col min="7" max="7" width="17.3166666666667" customWidth="1"/>
    <col min="8" max="8" width="28.3166666666667" customWidth="1"/>
  </cols>
  <sheetData>
    <row r="1" customHeight="1" spans="1:8">
      <c r="A1" s="2"/>
      <c r="B1" s="2"/>
      <c r="C1" s="2"/>
      <c r="D1" s="2"/>
      <c r="E1" s="2"/>
      <c r="F1" s="2"/>
      <c r="G1" s="2"/>
      <c r="H1" s="2"/>
    </row>
    <row r="2" s="1" customFormat="1" ht="33" customHeight="1" spans="1:8">
      <c r="A2" s="20"/>
      <c r="B2" s="20"/>
      <c r="C2" s="20"/>
      <c r="D2" s="20"/>
      <c r="E2" s="20"/>
      <c r="F2" s="20"/>
      <c r="G2" s="20"/>
      <c r="H2" s="21" t="s">
        <v>251</v>
      </c>
    </row>
    <row r="3" s="1" customFormat="1" ht="33" customHeight="1" spans="1:8">
      <c r="A3" s="22" t="s">
        <v>252</v>
      </c>
      <c r="B3" s="22"/>
      <c r="C3" s="22"/>
      <c r="D3" s="22"/>
      <c r="E3" s="22"/>
      <c r="F3" s="22"/>
      <c r="G3" s="22"/>
      <c r="H3" s="22"/>
    </row>
    <row r="4" s="1" customFormat="1" ht="33" customHeight="1" spans="1:8">
      <c r="A4" s="20" t="str">
        <f>"单位名称："&amp;"华宁县融媒体中心"</f>
        <v>单位名称：华宁县融媒体中心</v>
      </c>
      <c r="B4" s="20"/>
      <c r="C4" s="20"/>
      <c r="D4" s="20"/>
      <c r="E4" s="20"/>
      <c r="F4" s="20"/>
      <c r="G4" s="20"/>
      <c r="H4" s="20"/>
    </row>
    <row r="5" s="1" customFormat="1" ht="33" customHeight="1" spans="1:8">
      <c r="A5" s="23" t="s">
        <v>130</v>
      </c>
      <c r="B5" s="23" t="s">
        <v>253</v>
      </c>
      <c r="C5" s="23" t="s">
        <v>254</v>
      </c>
      <c r="D5" s="23" t="s">
        <v>255</v>
      </c>
      <c r="E5" s="23" t="s">
        <v>219</v>
      </c>
      <c r="F5" s="23" t="s">
        <v>256</v>
      </c>
      <c r="G5" s="23"/>
      <c r="H5" s="23"/>
    </row>
    <row r="6" s="1" customFormat="1" ht="33" customHeight="1" spans="1:8">
      <c r="A6" s="23"/>
      <c r="B6" s="23"/>
      <c r="C6" s="23"/>
      <c r="D6" s="23"/>
      <c r="E6" s="23"/>
      <c r="F6" s="23" t="s">
        <v>220</v>
      </c>
      <c r="G6" s="23" t="s">
        <v>257</v>
      </c>
      <c r="H6" s="23" t="s">
        <v>258</v>
      </c>
    </row>
    <row r="7" s="1" customFormat="1" ht="33" customHeight="1" spans="1:8">
      <c r="A7" s="23" t="s">
        <v>46</v>
      </c>
      <c r="B7" s="23" t="s">
        <v>47</v>
      </c>
      <c r="C7" s="23" t="s">
        <v>48</v>
      </c>
      <c r="D7" s="23" t="s">
        <v>49</v>
      </c>
      <c r="E7" s="23" t="s">
        <v>50</v>
      </c>
      <c r="F7" s="23" t="s">
        <v>51</v>
      </c>
      <c r="G7" s="23" t="s">
        <v>52</v>
      </c>
      <c r="H7" s="23" t="s">
        <v>53</v>
      </c>
    </row>
    <row r="8" s="1" customFormat="1" ht="33" customHeight="1" spans="1:8">
      <c r="A8" s="24"/>
      <c r="B8" s="24"/>
      <c r="C8" s="24"/>
      <c r="D8" s="24"/>
      <c r="E8" s="25"/>
      <c r="F8" s="25"/>
      <c r="G8" s="18"/>
      <c r="H8" s="18"/>
    </row>
    <row r="9" s="1" customFormat="1" ht="33" customHeight="1" spans="1:8">
      <c r="A9" s="13" t="s">
        <v>259</v>
      </c>
      <c r="B9" s="13"/>
      <c r="C9" s="13"/>
      <c r="D9" s="13"/>
      <c r="E9" s="13"/>
      <c r="F9" s="13"/>
      <c r="G9" s="13"/>
      <c r="H9" s="13"/>
    </row>
  </sheetData>
  <mergeCells count="8">
    <mergeCell ref="A3:H3"/>
    <mergeCell ref="A4:C4"/>
    <mergeCell ref="F5:H5"/>
    <mergeCell ref="A5:A6"/>
    <mergeCell ref="B5:B6"/>
    <mergeCell ref="C5:C6"/>
    <mergeCell ref="D5:D6"/>
    <mergeCell ref="E5:E6"/>
  </mergeCells>
  <pageMargins left="0.75" right="0.75" top="1" bottom="1" header="0.5" footer="0.5"/>
  <pageSetup paperSize="1" scale="69" pageOrder="overThenDown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2"/>
  <sheetViews>
    <sheetView showZeros="0" workbookViewId="0">
      <pane ySplit="1" topLeftCell="A2" activePane="bottomLeft" state="frozen"/>
      <selection/>
      <selection pane="bottomLeft" activeCell="D8" sqref="D8"/>
    </sheetView>
  </sheetViews>
  <sheetFormatPr defaultColWidth="9.14166666666667" defaultRowHeight="14.25" customHeight="1"/>
  <cols>
    <col min="1" max="1" width="16.3166666666667" customWidth="1"/>
    <col min="2" max="2" width="21.75" customWidth="1"/>
    <col min="3" max="3" width="23.85" customWidth="1"/>
    <col min="4" max="7" width="19.6" customWidth="1"/>
    <col min="8" max="8" width="15.425" customWidth="1"/>
    <col min="9" max="11" width="19.6" customWidth="1"/>
  </cols>
  <sheetData>
    <row r="1" customHeight="1" spans="1:11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39" customHeight="1" spans="1:11">
      <c r="A2" s="3"/>
      <c r="B2" s="3"/>
      <c r="C2" s="3"/>
      <c r="D2" s="3"/>
      <c r="E2" s="3"/>
      <c r="F2" s="3"/>
      <c r="G2" s="3"/>
      <c r="H2" s="4"/>
      <c r="I2" s="4"/>
      <c r="J2" s="4"/>
      <c r="K2" s="4" t="s">
        <v>260</v>
      </c>
    </row>
    <row r="3" s="1" customFormat="1" ht="39" customHeight="1" spans="1:11">
      <c r="A3" s="5" t="s">
        <v>261</v>
      </c>
      <c r="B3" s="5"/>
      <c r="C3" s="5"/>
      <c r="D3" s="5"/>
      <c r="E3" s="5"/>
      <c r="F3" s="5"/>
      <c r="G3" s="5"/>
      <c r="H3" s="5"/>
      <c r="I3" s="5"/>
      <c r="J3" s="5"/>
      <c r="K3" s="5"/>
    </row>
    <row r="4" s="1" customFormat="1" ht="39" customHeight="1" spans="1:11">
      <c r="A4" s="6" t="str">
        <f>"单位名称："&amp;"华宁县融媒体中心"</f>
        <v>单位名称：华宁县融媒体中心</v>
      </c>
      <c r="B4" s="6"/>
      <c r="C4" s="6"/>
      <c r="D4" s="6"/>
      <c r="E4" s="6"/>
      <c r="F4" s="6"/>
      <c r="G4" s="6"/>
      <c r="H4" s="4"/>
      <c r="I4" s="4"/>
      <c r="J4" s="4"/>
      <c r="K4" s="4" t="s">
        <v>29</v>
      </c>
    </row>
    <row r="5" s="1" customFormat="1" ht="39" customHeight="1" spans="1:11">
      <c r="A5" s="14" t="s">
        <v>191</v>
      </c>
      <c r="B5" s="14" t="s">
        <v>132</v>
      </c>
      <c r="C5" s="14" t="s">
        <v>192</v>
      </c>
      <c r="D5" s="14" t="s">
        <v>133</v>
      </c>
      <c r="E5" s="14" t="s">
        <v>134</v>
      </c>
      <c r="F5" s="14" t="s">
        <v>193</v>
      </c>
      <c r="G5" s="14" t="s">
        <v>136</v>
      </c>
      <c r="H5" s="14" t="s">
        <v>32</v>
      </c>
      <c r="I5" s="14" t="s">
        <v>262</v>
      </c>
      <c r="J5" s="14"/>
      <c r="K5" s="14"/>
    </row>
    <row r="6" s="1" customFormat="1" ht="39" customHeight="1" spans="1:11">
      <c r="A6" s="14"/>
      <c r="B6" s="14"/>
      <c r="C6" s="14"/>
      <c r="D6" s="14"/>
      <c r="E6" s="14"/>
      <c r="F6" s="14"/>
      <c r="G6" s="14"/>
      <c r="H6" s="14"/>
      <c r="I6" s="14" t="s">
        <v>35</v>
      </c>
      <c r="J6" s="14" t="s">
        <v>36</v>
      </c>
      <c r="K6" s="14" t="s">
        <v>37</v>
      </c>
    </row>
    <row r="7" s="1" customFormat="1" ht="39" customHeight="1" spans="1:11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</row>
    <row r="8" s="1" customFormat="1" ht="39" customHeight="1" spans="1:11">
      <c r="A8" s="15" t="s">
        <v>46</v>
      </c>
      <c r="B8" s="15">
        <v>2</v>
      </c>
      <c r="C8" s="15">
        <v>3</v>
      </c>
      <c r="D8" s="15">
        <v>4</v>
      </c>
      <c r="E8" s="15">
        <v>5</v>
      </c>
      <c r="F8" s="15">
        <v>6</v>
      </c>
      <c r="G8" s="15">
        <v>7</v>
      </c>
      <c r="H8" s="15">
        <v>8</v>
      </c>
      <c r="I8" s="15">
        <v>9</v>
      </c>
      <c r="J8" s="15">
        <v>10</v>
      </c>
      <c r="K8" s="15">
        <v>11</v>
      </c>
    </row>
    <row r="9" s="1" customFormat="1" ht="39" customHeight="1" spans="1:11">
      <c r="A9" s="16"/>
      <c r="B9" s="17"/>
      <c r="C9" s="16"/>
      <c r="D9" s="16"/>
      <c r="E9" s="16"/>
      <c r="F9" s="16"/>
      <c r="G9" s="16"/>
      <c r="H9" s="18"/>
      <c r="I9" s="18"/>
      <c r="J9" s="18"/>
      <c r="K9" s="18"/>
    </row>
    <row r="10" s="1" customFormat="1" ht="39" customHeight="1" spans="1:11">
      <c r="A10" s="16"/>
      <c r="B10" s="17"/>
      <c r="C10" s="16"/>
      <c r="D10" s="16"/>
      <c r="E10" s="16"/>
      <c r="F10" s="16"/>
      <c r="G10" s="16"/>
      <c r="H10" s="18"/>
      <c r="I10" s="18"/>
      <c r="J10" s="18"/>
      <c r="K10" s="18"/>
    </row>
    <row r="11" s="1" customFormat="1" ht="39" customHeight="1" spans="1:11">
      <c r="A11" s="19" t="s">
        <v>32</v>
      </c>
      <c r="B11" s="19"/>
      <c r="C11" s="19"/>
      <c r="D11" s="19"/>
      <c r="E11" s="19"/>
      <c r="F11" s="19"/>
      <c r="G11" s="19"/>
      <c r="H11" s="18"/>
      <c r="I11" s="18"/>
      <c r="J11" s="18"/>
      <c r="K11" s="18"/>
    </row>
    <row r="12" s="1" customFormat="1" ht="39" customHeight="1" spans="1:11">
      <c r="A12" s="13" t="s">
        <v>263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</row>
  </sheetData>
  <mergeCells count="15">
    <mergeCell ref="A3:K3"/>
    <mergeCell ref="A4:G4"/>
    <mergeCell ref="I5:K5"/>
    <mergeCell ref="A11:G11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ageMargins left="0.75" right="0.75" top="1" bottom="1" header="0.5" footer="0.5"/>
  <pageSetup paperSize="9" scale="61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1"/>
  <sheetViews>
    <sheetView showZeros="0" workbookViewId="0">
      <pane ySplit="1" topLeftCell="A2" activePane="bottomLeft" state="frozen"/>
      <selection/>
      <selection pane="bottomLeft" activeCell="E16" sqref="E16"/>
    </sheetView>
  </sheetViews>
  <sheetFormatPr defaultColWidth="9.14166666666667" defaultRowHeight="14.25" customHeight="1" outlineLevelCol="6"/>
  <cols>
    <col min="1" max="1" width="27.25" customWidth="1"/>
    <col min="2" max="2" width="28" customWidth="1"/>
    <col min="3" max="3" width="28.875" customWidth="1"/>
    <col min="4" max="4" width="17.025" customWidth="1"/>
    <col min="5" max="7" width="27.025" customWidth="1"/>
  </cols>
  <sheetData>
    <row r="1" customHeight="1" spans="1:7">
      <c r="A1" s="2"/>
      <c r="B1" s="2"/>
      <c r="C1" s="2"/>
      <c r="D1" s="2"/>
      <c r="E1" s="2"/>
      <c r="F1" s="2"/>
      <c r="G1" s="2"/>
    </row>
    <row r="2" s="1" customFormat="1" ht="34" customHeight="1" spans="1:7">
      <c r="A2" s="3"/>
      <c r="B2" s="3"/>
      <c r="C2" s="3"/>
      <c r="D2" s="3"/>
      <c r="E2" s="4"/>
      <c r="F2" s="4"/>
      <c r="G2" s="4" t="s">
        <v>264</v>
      </c>
    </row>
    <row r="3" s="1" customFormat="1" ht="34" customHeight="1" spans="1:7">
      <c r="A3" s="5" t="s">
        <v>265</v>
      </c>
      <c r="B3" s="5"/>
      <c r="C3" s="5"/>
      <c r="D3" s="5"/>
      <c r="E3" s="5"/>
      <c r="F3" s="5"/>
      <c r="G3" s="5"/>
    </row>
    <row r="4" s="1" customFormat="1" ht="34" customHeight="1" spans="1:7">
      <c r="A4" s="6" t="str">
        <f>"单位名称："&amp;"华宁县融媒体中心"</f>
        <v>单位名称：华宁县融媒体中心</v>
      </c>
      <c r="B4" s="6"/>
      <c r="C4" s="6"/>
      <c r="D4" s="6"/>
      <c r="E4" s="4"/>
      <c r="F4" s="4"/>
      <c r="G4" s="4" t="s">
        <v>29</v>
      </c>
    </row>
    <row r="5" s="1" customFormat="1" ht="34" customHeight="1" spans="1:7">
      <c r="A5" s="7" t="s">
        <v>192</v>
      </c>
      <c r="B5" s="7" t="s">
        <v>191</v>
      </c>
      <c r="C5" s="7" t="s">
        <v>132</v>
      </c>
      <c r="D5" s="7" t="s">
        <v>266</v>
      </c>
      <c r="E5" s="7" t="s">
        <v>35</v>
      </c>
      <c r="F5" s="7"/>
      <c r="G5" s="7"/>
    </row>
    <row r="6" s="1" customFormat="1" ht="34" customHeight="1" spans="1:7">
      <c r="A6" s="7"/>
      <c r="B6" s="7"/>
      <c r="C6" s="7"/>
      <c r="D6" s="7"/>
      <c r="E6" s="7">
        <v>2025</v>
      </c>
      <c r="F6" s="7">
        <v>2026</v>
      </c>
      <c r="G6" s="7">
        <v>2027</v>
      </c>
    </row>
    <row r="7" s="1" customFormat="1" ht="34" customHeight="1" spans="1:7">
      <c r="A7" s="7"/>
      <c r="B7" s="7"/>
      <c r="C7" s="7"/>
      <c r="D7" s="7"/>
      <c r="E7" s="7"/>
      <c r="F7" s="7"/>
      <c r="G7" s="7"/>
    </row>
    <row r="8" s="1" customFormat="1" ht="34" customHeight="1" spans="1:7">
      <c r="A8" s="8" t="s">
        <v>46</v>
      </c>
      <c r="B8" s="8">
        <v>2</v>
      </c>
      <c r="C8" s="8">
        <v>3</v>
      </c>
      <c r="D8" s="8">
        <v>4</v>
      </c>
      <c r="E8" s="8">
        <v>5</v>
      </c>
      <c r="F8" s="8">
        <v>6</v>
      </c>
      <c r="G8" s="8">
        <v>7</v>
      </c>
    </row>
    <row r="9" s="1" customFormat="1" ht="34" customHeight="1" spans="1:7">
      <c r="A9" s="9"/>
      <c r="B9" s="9"/>
      <c r="C9" s="10"/>
      <c r="D9" s="9"/>
      <c r="E9" s="11"/>
      <c r="F9" s="11"/>
      <c r="G9" s="11"/>
    </row>
    <row r="10" s="1" customFormat="1" ht="34" customHeight="1" spans="1:7">
      <c r="A10" s="12" t="s">
        <v>32</v>
      </c>
      <c r="B10" s="12"/>
      <c r="C10" s="12"/>
      <c r="D10" s="12"/>
      <c r="E10" s="11"/>
      <c r="F10" s="11"/>
      <c r="G10" s="11"/>
    </row>
    <row r="11" s="1" customFormat="1" ht="34" customHeight="1" spans="1:7">
      <c r="A11" s="13" t="s">
        <v>267</v>
      </c>
      <c r="B11" s="13"/>
      <c r="C11" s="13"/>
      <c r="D11" s="13"/>
      <c r="E11" s="13"/>
      <c r="F11" s="13"/>
      <c r="G11" s="13"/>
    </row>
  </sheetData>
  <mergeCells count="11">
    <mergeCell ref="A3:G3"/>
    <mergeCell ref="A4:D4"/>
    <mergeCell ref="E5:G5"/>
    <mergeCell ref="A10:D10"/>
    <mergeCell ref="A5:A7"/>
    <mergeCell ref="B5:B7"/>
    <mergeCell ref="C5:C7"/>
    <mergeCell ref="D5:D7"/>
    <mergeCell ref="E6:E7"/>
    <mergeCell ref="F6:F7"/>
    <mergeCell ref="G6:G7"/>
  </mergeCells>
  <pageMargins left="0.75" right="0.75" top="1" bottom="1" header="0.5" footer="0.5"/>
  <pageSetup paperSize="9" scale="7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1"/>
  <sheetViews>
    <sheetView showZeros="0" workbookViewId="0">
      <pane ySplit="1" topLeftCell="A2" activePane="bottomLeft" state="frozen"/>
      <selection/>
      <selection pane="bottomLeft" activeCell="D14" sqref="D14"/>
    </sheetView>
  </sheetViews>
  <sheetFormatPr defaultColWidth="8" defaultRowHeight="14.25" customHeight="1"/>
  <cols>
    <col min="1" max="1" width="15.125" customWidth="1"/>
    <col min="2" max="2" width="20.75" customWidth="1"/>
    <col min="3" max="18" width="16.175" customWidth="1"/>
    <col min="19" max="19" width="18.5" customWidth="1"/>
  </cols>
  <sheetData>
    <row r="1" s="1" customFormat="1" customHeight="1" spans="1:19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36" customHeight="1" spans="1:19">
      <c r="A2" s="3"/>
      <c r="B2" s="3"/>
      <c r="C2" s="3"/>
      <c r="D2" s="3"/>
      <c r="E2" s="3"/>
      <c r="F2" s="3"/>
      <c r="G2" s="3"/>
      <c r="H2" s="3"/>
      <c r="I2" s="4"/>
      <c r="J2" s="4"/>
      <c r="K2" s="4"/>
      <c r="L2" s="4"/>
      <c r="M2" s="4"/>
      <c r="N2" s="4"/>
      <c r="O2" s="4"/>
      <c r="P2" s="4"/>
      <c r="Q2" s="4"/>
      <c r="R2" s="4"/>
      <c r="S2" s="4" t="s">
        <v>27</v>
      </c>
    </row>
    <row r="3" s="1" customFormat="1" ht="36" customHeight="1" spans="1:19">
      <c r="A3" s="5" t="s">
        <v>28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s="1" customFormat="1" ht="36" customHeight="1" spans="1:19">
      <c r="A4" s="6" t="str">
        <f>"单位名称："&amp;"华宁县融媒体中心"</f>
        <v>单位名称：华宁县融媒体中心</v>
      </c>
      <c r="B4" s="6"/>
      <c r="C4" s="6"/>
      <c r="D4" s="6"/>
      <c r="E4" s="57"/>
      <c r="F4" s="57"/>
      <c r="G4" s="57"/>
      <c r="H4" s="57"/>
      <c r="I4" s="4"/>
      <c r="J4" s="4"/>
      <c r="K4" s="4"/>
      <c r="L4" s="4"/>
      <c r="M4" s="4"/>
      <c r="N4" s="4"/>
      <c r="O4" s="4"/>
      <c r="P4" s="4"/>
      <c r="Q4" s="4"/>
      <c r="R4" s="4"/>
      <c r="S4" s="4" t="s">
        <v>29</v>
      </c>
    </row>
    <row r="5" s="1" customFormat="1" ht="36" customHeight="1" spans="1:19">
      <c r="A5" s="14" t="s">
        <v>30</v>
      </c>
      <c r="B5" s="74" t="s">
        <v>31</v>
      </c>
      <c r="C5" s="74" t="s">
        <v>32</v>
      </c>
      <c r="D5" s="74" t="s">
        <v>33</v>
      </c>
      <c r="E5" s="74"/>
      <c r="F5" s="74"/>
      <c r="G5" s="74"/>
      <c r="H5" s="74"/>
      <c r="I5" s="74"/>
      <c r="J5" s="77"/>
      <c r="K5" s="77"/>
      <c r="L5" s="77"/>
      <c r="M5" s="77"/>
      <c r="N5" s="77"/>
      <c r="O5" s="74" t="s">
        <v>20</v>
      </c>
      <c r="P5" s="74"/>
      <c r="Q5" s="74"/>
      <c r="R5" s="74"/>
      <c r="S5" s="74"/>
    </row>
    <row r="6" s="1" customFormat="1" ht="36" customHeight="1" spans="1:19">
      <c r="A6" s="14"/>
      <c r="B6" s="74"/>
      <c r="C6" s="74"/>
      <c r="D6" s="75" t="s">
        <v>34</v>
      </c>
      <c r="E6" s="75" t="s">
        <v>35</v>
      </c>
      <c r="F6" s="75" t="s">
        <v>36</v>
      </c>
      <c r="G6" s="75" t="s">
        <v>37</v>
      </c>
      <c r="H6" s="75" t="s">
        <v>38</v>
      </c>
      <c r="I6" s="78" t="s">
        <v>39</v>
      </c>
      <c r="J6" s="79"/>
      <c r="K6" s="79"/>
      <c r="L6" s="79"/>
      <c r="M6" s="79"/>
      <c r="N6" s="79"/>
      <c r="O6" s="78" t="s">
        <v>34</v>
      </c>
      <c r="P6" s="78" t="s">
        <v>35</v>
      </c>
      <c r="Q6" s="78" t="s">
        <v>36</v>
      </c>
      <c r="R6" s="78" t="s">
        <v>37</v>
      </c>
      <c r="S6" s="75" t="s">
        <v>40</v>
      </c>
    </row>
    <row r="7" s="1" customFormat="1" ht="36" customHeight="1" spans="1:19">
      <c r="A7" s="14"/>
      <c r="B7" s="74"/>
      <c r="C7" s="74"/>
      <c r="D7" s="75"/>
      <c r="E7" s="75"/>
      <c r="F7" s="75"/>
      <c r="G7" s="75"/>
      <c r="H7" s="75"/>
      <c r="I7" s="78" t="s">
        <v>34</v>
      </c>
      <c r="J7" s="78" t="s">
        <v>41</v>
      </c>
      <c r="K7" s="78" t="s">
        <v>42</v>
      </c>
      <c r="L7" s="78" t="s">
        <v>43</v>
      </c>
      <c r="M7" s="78" t="s">
        <v>44</v>
      </c>
      <c r="N7" s="78" t="s">
        <v>45</v>
      </c>
      <c r="O7" s="78"/>
      <c r="P7" s="78"/>
      <c r="Q7" s="78"/>
      <c r="R7" s="78"/>
      <c r="S7" s="75"/>
    </row>
    <row r="8" s="1" customFormat="1" ht="36" customHeight="1" spans="1:19">
      <c r="A8" s="76" t="s">
        <v>46</v>
      </c>
      <c r="B8" s="15" t="s">
        <v>47</v>
      </c>
      <c r="C8" s="15" t="s">
        <v>48</v>
      </c>
      <c r="D8" s="15" t="s">
        <v>49</v>
      </c>
      <c r="E8" s="76" t="s">
        <v>50</v>
      </c>
      <c r="F8" s="15" t="s">
        <v>51</v>
      </c>
      <c r="G8" s="15" t="s">
        <v>52</v>
      </c>
      <c r="H8" s="76" t="s">
        <v>53</v>
      </c>
      <c r="I8" s="15" t="s">
        <v>54</v>
      </c>
      <c r="J8" s="15">
        <v>10</v>
      </c>
      <c r="K8" s="15">
        <v>11</v>
      </c>
      <c r="L8" s="15">
        <v>12</v>
      </c>
      <c r="M8" s="15">
        <v>13</v>
      </c>
      <c r="N8" s="15">
        <v>14</v>
      </c>
      <c r="O8" s="15">
        <v>15</v>
      </c>
      <c r="P8" s="15">
        <v>16</v>
      </c>
      <c r="Q8" s="15">
        <v>17</v>
      </c>
      <c r="R8" s="15">
        <v>18</v>
      </c>
      <c r="S8" s="15">
        <v>19</v>
      </c>
    </row>
    <row r="9" s="1" customFormat="1" ht="36" customHeight="1" spans="1:19">
      <c r="A9" s="17" t="s">
        <v>55</v>
      </c>
      <c r="B9" s="17" t="s">
        <v>56</v>
      </c>
      <c r="C9" s="18">
        <v>5488521.88</v>
      </c>
      <c r="D9" s="18">
        <v>5488521.88</v>
      </c>
      <c r="E9" s="18">
        <v>5488521.88</v>
      </c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</row>
    <row r="10" s="1" customFormat="1" ht="36" customHeight="1" spans="1:19">
      <c r="A10" s="67" t="s">
        <v>57</v>
      </c>
      <c r="B10" s="67" t="s">
        <v>56</v>
      </c>
      <c r="C10" s="18">
        <v>5488521.88</v>
      </c>
      <c r="D10" s="18">
        <v>5488521.88</v>
      </c>
      <c r="E10" s="18">
        <v>5488521.88</v>
      </c>
      <c r="F10" s="18"/>
      <c r="G10" s="18"/>
      <c r="H10" s="18"/>
      <c r="I10" s="18"/>
      <c r="J10" s="18"/>
      <c r="K10" s="18"/>
      <c r="L10" s="18"/>
      <c r="M10" s="18"/>
      <c r="N10" s="18"/>
      <c r="O10" s="24"/>
      <c r="P10" s="24"/>
      <c r="Q10" s="24"/>
      <c r="R10" s="24"/>
      <c r="S10" s="24"/>
    </row>
    <row r="11" s="1" customFormat="1" ht="36" customHeight="1" spans="1:19">
      <c r="A11" s="49" t="s">
        <v>32</v>
      </c>
      <c r="B11" s="49"/>
      <c r="C11" s="18">
        <v>5488521.88</v>
      </c>
      <c r="D11" s="18">
        <v>5488521.88</v>
      </c>
      <c r="E11" s="18">
        <v>5488521.88</v>
      </c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</row>
  </sheetData>
  <mergeCells count="19">
    <mergeCell ref="A3:S3"/>
    <mergeCell ref="A4:D4"/>
    <mergeCell ref="D5:N5"/>
    <mergeCell ref="O5:S5"/>
    <mergeCell ref="I6:N6"/>
    <mergeCell ref="A11:B11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ageMargins left="0.75" right="0.75" top="1" bottom="1" header="0.5" footer="0.5"/>
  <pageSetup paperSize="9" scale="42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7"/>
  <sheetViews>
    <sheetView showZeros="0" workbookViewId="0">
      <pane ySplit="1" topLeftCell="A2" activePane="bottomLeft" state="frozen"/>
      <selection/>
      <selection pane="bottomLeft" activeCell="D13" sqref="D13"/>
    </sheetView>
  </sheetViews>
  <sheetFormatPr defaultColWidth="9.14166666666667" defaultRowHeight="14.25" customHeight="1"/>
  <cols>
    <col min="1" max="1" width="14.275" customWidth="1"/>
    <col min="2" max="2" width="32.575" customWidth="1"/>
    <col min="3" max="6" width="18.85" customWidth="1"/>
    <col min="7" max="7" width="21.275" customWidth="1"/>
    <col min="8" max="9" width="18.85" customWidth="1"/>
    <col min="10" max="10" width="17.85" customWidth="1"/>
    <col min="11" max="15" width="18.85" customWidth="1"/>
  </cols>
  <sheetData>
    <row r="1" s="1" customFormat="1" customHeight="1" spans="1: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21" customHeight="1" spans="1:15">
      <c r="A2" s="3"/>
      <c r="B2" s="3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4"/>
      <c r="O2" s="4" t="s">
        <v>58</v>
      </c>
    </row>
    <row r="3" s="1" customFormat="1" ht="51" customHeight="1" spans="1:15">
      <c r="A3" s="5" t="s">
        <v>59</v>
      </c>
      <c r="B3" s="5"/>
      <c r="C3" s="5"/>
      <c r="D3" s="5"/>
      <c r="E3" s="5"/>
      <c r="F3" s="5"/>
      <c r="G3" s="5"/>
      <c r="H3" s="5"/>
      <c r="I3" s="5"/>
      <c r="J3" s="5"/>
      <c r="K3" s="56"/>
      <c r="L3" s="56"/>
      <c r="M3" s="56"/>
      <c r="N3" s="56"/>
      <c r="O3" s="56"/>
    </row>
    <row r="4" s="1" customFormat="1" ht="28" customHeight="1" spans="1:15">
      <c r="A4" s="45" t="str">
        <f>"单位名称："&amp;"华宁县融媒体中心"</f>
        <v>单位名称：华宁县融媒体中心</v>
      </c>
      <c r="B4" s="45"/>
      <c r="C4" s="45"/>
      <c r="D4" s="45"/>
      <c r="E4" s="45"/>
      <c r="F4" s="45"/>
      <c r="G4" s="45"/>
      <c r="H4" s="45"/>
      <c r="I4" s="45"/>
      <c r="J4" s="4"/>
      <c r="K4" s="4"/>
      <c r="L4" s="4"/>
      <c r="M4" s="4"/>
      <c r="N4" s="4"/>
      <c r="O4" s="4" t="s">
        <v>29</v>
      </c>
    </row>
    <row r="5" s="1" customFormat="1" ht="28" customHeight="1" spans="1:15">
      <c r="A5" s="14" t="s">
        <v>60</v>
      </c>
      <c r="B5" s="14" t="s">
        <v>61</v>
      </c>
      <c r="C5" s="48" t="s">
        <v>32</v>
      </c>
      <c r="D5" s="48" t="s">
        <v>35</v>
      </c>
      <c r="E5" s="48"/>
      <c r="F5" s="48"/>
      <c r="G5" s="14" t="s">
        <v>36</v>
      </c>
      <c r="H5" s="48" t="s">
        <v>37</v>
      </c>
      <c r="I5" s="14" t="s">
        <v>62</v>
      </c>
      <c r="J5" s="48" t="s">
        <v>63</v>
      </c>
      <c r="K5" s="48"/>
      <c r="L5" s="48"/>
      <c r="M5" s="48"/>
      <c r="N5" s="48"/>
      <c r="O5" s="48"/>
    </row>
    <row r="6" s="1" customFormat="1" ht="28" customHeight="1" spans="1:15">
      <c r="A6" s="14"/>
      <c r="B6" s="14"/>
      <c r="C6" s="48"/>
      <c r="D6" s="48" t="s">
        <v>34</v>
      </c>
      <c r="E6" s="48" t="s">
        <v>64</v>
      </c>
      <c r="F6" s="48" t="s">
        <v>65</v>
      </c>
      <c r="G6" s="14"/>
      <c r="H6" s="48"/>
      <c r="I6" s="14"/>
      <c r="J6" s="48" t="s">
        <v>34</v>
      </c>
      <c r="K6" s="48" t="s">
        <v>66</v>
      </c>
      <c r="L6" s="15" t="s">
        <v>67</v>
      </c>
      <c r="M6" s="15" t="s">
        <v>68</v>
      </c>
      <c r="N6" s="15" t="s">
        <v>69</v>
      </c>
      <c r="O6" s="15" t="s">
        <v>70</v>
      </c>
    </row>
    <row r="7" s="1" customFormat="1" ht="28" customHeight="1" spans="1:15">
      <c r="A7" s="15" t="s">
        <v>46</v>
      </c>
      <c r="B7" s="15" t="s">
        <v>47</v>
      </c>
      <c r="C7" s="15" t="s">
        <v>48</v>
      </c>
      <c r="D7" s="15" t="s">
        <v>49</v>
      </c>
      <c r="E7" s="15" t="s">
        <v>50</v>
      </c>
      <c r="F7" s="15" t="s">
        <v>51</v>
      </c>
      <c r="G7" s="15" t="s">
        <v>52</v>
      </c>
      <c r="H7" s="15" t="s">
        <v>53</v>
      </c>
      <c r="I7" s="15" t="s">
        <v>54</v>
      </c>
      <c r="J7" s="15" t="s">
        <v>71</v>
      </c>
      <c r="K7" s="15">
        <v>11</v>
      </c>
      <c r="L7" s="15">
        <v>12</v>
      </c>
      <c r="M7" s="15">
        <v>13</v>
      </c>
      <c r="N7" s="15">
        <v>14</v>
      </c>
      <c r="O7" s="15">
        <v>15</v>
      </c>
    </row>
    <row r="8" s="1" customFormat="1" ht="28" customHeight="1" spans="1:15">
      <c r="A8" s="17" t="s">
        <v>72</v>
      </c>
      <c r="B8" s="17" t="s">
        <v>73</v>
      </c>
      <c r="C8" s="18">
        <v>3982378.91</v>
      </c>
      <c r="D8" s="18">
        <v>3982378.91</v>
      </c>
      <c r="E8" s="18">
        <v>3982378.91</v>
      </c>
      <c r="F8" s="18"/>
      <c r="G8" s="18"/>
      <c r="H8" s="18"/>
      <c r="I8" s="18"/>
      <c r="J8" s="18"/>
      <c r="K8" s="18"/>
      <c r="L8" s="18"/>
      <c r="M8" s="18"/>
      <c r="N8" s="18"/>
      <c r="O8" s="18"/>
    </row>
    <row r="9" s="1" customFormat="1" ht="28" customHeight="1" spans="1:15">
      <c r="A9" s="67" t="s">
        <v>74</v>
      </c>
      <c r="B9" s="67" t="s">
        <v>75</v>
      </c>
      <c r="C9" s="18">
        <v>3982378.91</v>
      </c>
      <c r="D9" s="18">
        <v>3982378.91</v>
      </c>
      <c r="E9" s="18">
        <v>3982378.91</v>
      </c>
      <c r="F9" s="18"/>
      <c r="G9" s="18"/>
      <c r="H9" s="18"/>
      <c r="I9" s="18"/>
      <c r="J9" s="18"/>
      <c r="K9" s="18"/>
      <c r="L9" s="18"/>
      <c r="M9" s="18"/>
      <c r="N9" s="18"/>
      <c r="O9" s="18"/>
    </row>
    <row r="10" s="1" customFormat="1" ht="28" customHeight="1" spans="1:15">
      <c r="A10" s="68" t="s">
        <v>76</v>
      </c>
      <c r="B10" s="68" t="s">
        <v>77</v>
      </c>
      <c r="C10" s="18">
        <v>3982378.91</v>
      </c>
      <c r="D10" s="18">
        <v>3982378.91</v>
      </c>
      <c r="E10" s="18">
        <v>3982378.91</v>
      </c>
      <c r="F10" s="18"/>
      <c r="G10" s="18"/>
      <c r="H10" s="18"/>
      <c r="I10" s="18"/>
      <c r="J10" s="18"/>
      <c r="K10" s="18"/>
      <c r="L10" s="18"/>
      <c r="M10" s="18"/>
      <c r="N10" s="18"/>
      <c r="O10" s="18"/>
    </row>
    <row r="11" s="1" customFormat="1" ht="28" customHeight="1" spans="1:15">
      <c r="A11" s="17" t="s">
        <v>78</v>
      </c>
      <c r="B11" s="17" t="s">
        <v>79</v>
      </c>
      <c r="C11" s="18">
        <v>597483.68</v>
      </c>
      <c r="D11" s="18">
        <v>597483.68</v>
      </c>
      <c r="E11" s="18">
        <v>597483.68</v>
      </c>
      <c r="F11" s="18"/>
      <c r="G11" s="18"/>
      <c r="H11" s="18"/>
      <c r="I11" s="18"/>
      <c r="J11" s="18"/>
      <c r="K11" s="18"/>
      <c r="L11" s="18"/>
      <c r="M11" s="18"/>
      <c r="N11" s="18"/>
      <c r="O11" s="18"/>
    </row>
    <row r="12" s="1" customFormat="1" ht="28" customHeight="1" spans="1:15">
      <c r="A12" s="67" t="s">
        <v>80</v>
      </c>
      <c r="B12" s="67" t="s">
        <v>81</v>
      </c>
      <c r="C12" s="18">
        <v>597483.68</v>
      </c>
      <c r="D12" s="18">
        <v>597483.68</v>
      </c>
      <c r="E12" s="18">
        <v>597483.68</v>
      </c>
      <c r="F12" s="18"/>
      <c r="G12" s="18"/>
      <c r="H12" s="18"/>
      <c r="I12" s="18"/>
      <c r="J12" s="18"/>
      <c r="K12" s="18"/>
      <c r="L12" s="18"/>
      <c r="M12" s="18"/>
      <c r="N12" s="18"/>
      <c r="O12" s="18"/>
    </row>
    <row r="13" s="1" customFormat="1" ht="28" customHeight="1" spans="1:15">
      <c r="A13" s="68" t="s">
        <v>82</v>
      </c>
      <c r="B13" s="68" t="s">
        <v>83</v>
      </c>
      <c r="C13" s="18">
        <v>43200</v>
      </c>
      <c r="D13" s="18">
        <v>43200</v>
      </c>
      <c r="E13" s="18">
        <v>43200</v>
      </c>
      <c r="F13" s="18"/>
      <c r="G13" s="18"/>
      <c r="H13" s="18"/>
      <c r="I13" s="18"/>
      <c r="J13" s="18"/>
      <c r="K13" s="18"/>
      <c r="L13" s="18"/>
      <c r="M13" s="18"/>
      <c r="N13" s="18"/>
      <c r="O13" s="18"/>
    </row>
    <row r="14" s="1" customFormat="1" ht="28" customHeight="1" spans="1:15">
      <c r="A14" s="68" t="s">
        <v>84</v>
      </c>
      <c r="B14" s="68" t="s">
        <v>85</v>
      </c>
      <c r="C14" s="18">
        <v>554283.68</v>
      </c>
      <c r="D14" s="18">
        <v>554283.68</v>
      </c>
      <c r="E14" s="18">
        <v>554283.68</v>
      </c>
      <c r="F14" s="18"/>
      <c r="G14" s="18"/>
      <c r="H14" s="18"/>
      <c r="I14" s="18"/>
      <c r="J14" s="18"/>
      <c r="K14" s="18"/>
      <c r="L14" s="18"/>
      <c r="M14" s="18"/>
      <c r="N14" s="18"/>
      <c r="O14" s="18"/>
    </row>
    <row r="15" s="1" customFormat="1" ht="28" customHeight="1" spans="1:15">
      <c r="A15" s="17" t="s">
        <v>86</v>
      </c>
      <c r="B15" s="17" t="s">
        <v>87</v>
      </c>
      <c r="C15" s="18">
        <v>461155.29</v>
      </c>
      <c r="D15" s="18">
        <v>461155.29</v>
      </c>
      <c r="E15" s="18">
        <v>461155.29</v>
      </c>
      <c r="F15" s="18"/>
      <c r="G15" s="18"/>
      <c r="H15" s="18"/>
      <c r="I15" s="18"/>
      <c r="J15" s="18"/>
      <c r="K15" s="18"/>
      <c r="L15" s="18"/>
      <c r="M15" s="18"/>
      <c r="N15" s="18"/>
      <c r="O15" s="18"/>
    </row>
    <row r="16" s="1" customFormat="1" ht="28" customHeight="1" spans="1:15">
      <c r="A16" s="67" t="s">
        <v>88</v>
      </c>
      <c r="B16" s="67" t="s">
        <v>89</v>
      </c>
      <c r="C16" s="18">
        <v>461155.29</v>
      </c>
      <c r="D16" s="18">
        <v>461155.29</v>
      </c>
      <c r="E16" s="18">
        <v>461155.29</v>
      </c>
      <c r="F16" s="18"/>
      <c r="G16" s="18"/>
      <c r="H16" s="18"/>
      <c r="I16" s="18"/>
      <c r="J16" s="18"/>
      <c r="K16" s="18"/>
      <c r="L16" s="18"/>
      <c r="M16" s="18"/>
      <c r="N16" s="18"/>
      <c r="O16" s="18"/>
    </row>
    <row r="17" s="1" customFormat="1" ht="28" customHeight="1" spans="1:15">
      <c r="A17" s="68" t="s">
        <v>90</v>
      </c>
      <c r="B17" s="68" t="s">
        <v>91</v>
      </c>
      <c r="C17" s="18">
        <v>287534.66</v>
      </c>
      <c r="D17" s="18">
        <v>287534.66</v>
      </c>
      <c r="E17" s="18">
        <v>287534.66</v>
      </c>
      <c r="F17" s="18"/>
      <c r="G17" s="18"/>
      <c r="H17" s="18"/>
      <c r="I17" s="18"/>
      <c r="J17" s="18"/>
      <c r="K17" s="18"/>
      <c r="L17" s="18"/>
      <c r="M17" s="18"/>
      <c r="N17" s="18"/>
      <c r="O17" s="18"/>
    </row>
    <row r="18" s="1" customFormat="1" ht="28" customHeight="1" spans="1:15">
      <c r="A18" s="68" t="s">
        <v>92</v>
      </c>
      <c r="B18" s="68" t="s">
        <v>93</v>
      </c>
      <c r="C18" s="18">
        <v>147048.97</v>
      </c>
      <c r="D18" s="18">
        <v>147048.97</v>
      </c>
      <c r="E18" s="18">
        <v>147048.97</v>
      </c>
      <c r="F18" s="18"/>
      <c r="G18" s="18"/>
      <c r="H18" s="18"/>
      <c r="I18" s="18"/>
      <c r="J18" s="18"/>
      <c r="K18" s="18"/>
      <c r="L18" s="18"/>
      <c r="M18" s="18"/>
      <c r="N18" s="18"/>
      <c r="O18" s="18"/>
    </row>
    <row r="19" s="1" customFormat="1" ht="28" customHeight="1" spans="1:15">
      <c r="A19" s="68" t="s">
        <v>94</v>
      </c>
      <c r="B19" s="68" t="s">
        <v>95</v>
      </c>
      <c r="C19" s="18">
        <v>26571.66</v>
      </c>
      <c r="D19" s="18">
        <v>26571.66</v>
      </c>
      <c r="E19" s="18">
        <v>26571.66</v>
      </c>
      <c r="F19" s="18"/>
      <c r="G19" s="18"/>
      <c r="H19" s="18"/>
      <c r="I19" s="18"/>
      <c r="J19" s="18"/>
      <c r="K19" s="18"/>
      <c r="L19" s="18"/>
      <c r="M19" s="18"/>
      <c r="N19" s="18"/>
      <c r="O19" s="18"/>
    </row>
    <row r="20" s="1" customFormat="1" ht="28" customHeight="1" spans="1:15">
      <c r="A20" s="17" t="s">
        <v>96</v>
      </c>
      <c r="B20" s="17" t="s">
        <v>97</v>
      </c>
      <c r="C20" s="18">
        <v>447504</v>
      </c>
      <c r="D20" s="18">
        <v>447504</v>
      </c>
      <c r="E20" s="18">
        <v>447504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</row>
    <row r="21" s="1" customFormat="1" ht="28" customHeight="1" spans="1:15">
      <c r="A21" s="67" t="s">
        <v>98</v>
      </c>
      <c r="B21" s="67" t="s">
        <v>99</v>
      </c>
      <c r="C21" s="18">
        <v>447504</v>
      </c>
      <c r="D21" s="18">
        <v>447504</v>
      </c>
      <c r="E21" s="18">
        <v>447504</v>
      </c>
      <c r="F21" s="18"/>
      <c r="G21" s="18"/>
      <c r="H21" s="18"/>
      <c r="I21" s="18"/>
      <c r="J21" s="18"/>
      <c r="K21" s="18"/>
      <c r="L21" s="18"/>
      <c r="M21" s="18"/>
      <c r="N21" s="18"/>
      <c r="O21" s="18"/>
    </row>
    <row r="22" s="1" customFormat="1" ht="28" customHeight="1" spans="1:15">
      <c r="A22" s="68" t="s">
        <v>100</v>
      </c>
      <c r="B22" s="68" t="s">
        <v>101</v>
      </c>
      <c r="C22" s="18">
        <v>447504</v>
      </c>
      <c r="D22" s="18">
        <v>447504</v>
      </c>
      <c r="E22" s="18">
        <v>447504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</row>
    <row r="23" s="1" customFormat="1" ht="28" customHeight="1" spans="1:15">
      <c r="A23" s="49" t="s">
        <v>102</v>
      </c>
      <c r="B23" s="49"/>
      <c r="C23" s="18">
        <v>5488521.88</v>
      </c>
      <c r="D23" s="18">
        <v>5488521.88</v>
      </c>
      <c r="E23" s="18">
        <v>5488521.88</v>
      </c>
      <c r="F23" s="18"/>
      <c r="G23" s="18"/>
      <c r="H23" s="18"/>
      <c r="I23" s="18"/>
      <c r="J23" s="18"/>
      <c r="K23" s="18"/>
      <c r="L23" s="18"/>
      <c r="M23" s="18"/>
      <c r="N23" s="18"/>
      <c r="O23" s="18"/>
    </row>
    <row r="24" s="1" customFormat="1" customHeight="1"/>
    <row r="25" s="1" customFormat="1" customHeight="1"/>
    <row r="26" s="1" customFormat="1" customHeight="1"/>
    <row r="27" s="1" customFormat="1" customHeight="1"/>
  </sheetData>
  <mergeCells count="11">
    <mergeCell ref="A3:O3"/>
    <mergeCell ref="A4:I4"/>
    <mergeCell ref="D5:F5"/>
    <mergeCell ref="J5:O5"/>
    <mergeCell ref="A23:B23"/>
    <mergeCell ref="A5:A6"/>
    <mergeCell ref="B5:B6"/>
    <mergeCell ref="C5:C6"/>
    <mergeCell ref="G5:G6"/>
    <mergeCell ref="H5:H6"/>
    <mergeCell ref="I5:I6"/>
  </mergeCells>
  <pageMargins left="0.75" right="0.75" top="1" bottom="1" header="0.5" footer="0.5"/>
  <pageSetup paperSize="9" scale="4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20"/>
  <sheetViews>
    <sheetView showZeros="0" workbookViewId="0">
      <pane ySplit="1" topLeftCell="A2" activePane="bottomLeft" state="frozen"/>
      <selection/>
      <selection pane="bottomLeft" activeCell="B10" sqref="B10"/>
    </sheetView>
  </sheetViews>
  <sheetFormatPr defaultColWidth="9.14166666666667" defaultRowHeight="14.25" customHeight="1" outlineLevelCol="3"/>
  <cols>
    <col min="1" max="1" width="49.275" customWidth="1"/>
    <col min="2" max="2" width="43.3166666666667" customWidth="1"/>
    <col min="3" max="3" width="48.575" customWidth="1"/>
    <col min="4" max="4" width="41.175" customWidth="1"/>
  </cols>
  <sheetData>
    <row r="1" s="1" customFormat="1" customHeight="1" spans="1:4">
      <c r="A1" s="2"/>
      <c r="B1" s="2"/>
      <c r="C1" s="2"/>
      <c r="D1" s="2"/>
    </row>
    <row r="2" s="1" customFormat="1" ht="25" customHeight="1" spans="1:4">
      <c r="A2" s="3"/>
      <c r="B2" s="3"/>
      <c r="C2" s="3"/>
      <c r="D2" s="4" t="s">
        <v>103</v>
      </c>
    </row>
    <row r="3" s="1" customFormat="1" ht="49" customHeight="1" spans="1:4">
      <c r="A3" s="5" t="s">
        <v>104</v>
      </c>
      <c r="B3" s="5"/>
      <c r="C3" s="5"/>
      <c r="D3" s="5"/>
    </row>
    <row r="4" s="1" customFormat="1" ht="37" customHeight="1" spans="1:4">
      <c r="A4" s="6" t="str">
        <f>"单位名称："&amp;"华宁县融媒体中心"</f>
        <v>单位名称：华宁县融媒体中心</v>
      </c>
      <c r="B4" s="6"/>
      <c r="C4" s="69"/>
      <c r="D4" s="4" t="s">
        <v>2</v>
      </c>
    </row>
    <row r="5" s="1" customFormat="1" ht="37" customHeight="1" spans="1:4">
      <c r="A5" s="8" t="s">
        <v>3</v>
      </c>
      <c r="B5" s="8"/>
      <c r="C5" s="8" t="s">
        <v>4</v>
      </c>
      <c r="D5" s="8"/>
    </row>
    <row r="6" s="1" customFormat="1" ht="25" customHeight="1" spans="1:4">
      <c r="A6" s="8" t="s">
        <v>5</v>
      </c>
      <c r="B6" s="8" t="s">
        <v>6</v>
      </c>
      <c r="C6" s="8" t="s">
        <v>105</v>
      </c>
      <c r="D6" s="8" t="s">
        <v>6</v>
      </c>
    </row>
    <row r="7" s="1" customFormat="1" ht="19" customHeight="1" spans="1:4">
      <c r="A7" s="8"/>
      <c r="B7" s="8"/>
      <c r="C7" s="8"/>
      <c r="D7" s="8"/>
    </row>
    <row r="8" s="1" customFormat="1" ht="37" customHeight="1" spans="1:4">
      <c r="A8" s="16" t="s">
        <v>106</v>
      </c>
      <c r="B8" s="18">
        <v>5488521.88</v>
      </c>
      <c r="C8" s="16" t="s">
        <v>107</v>
      </c>
      <c r="D8" s="18">
        <v>5488521.88</v>
      </c>
    </row>
    <row r="9" s="1" customFormat="1" ht="37" customHeight="1" spans="1:4">
      <c r="A9" s="16" t="s">
        <v>108</v>
      </c>
      <c r="B9" s="18">
        <v>5488521.88</v>
      </c>
      <c r="C9" s="16" t="str">
        <f>"（"&amp;"一"&amp;"）"&amp;"一般公共服务支出"</f>
        <v>（一）一般公共服务支出</v>
      </c>
      <c r="D9" s="18">
        <v>3982378.91</v>
      </c>
    </row>
    <row r="10" s="1" customFormat="1" ht="37" customHeight="1" spans="1:4">
      <c r="A10" s="16" t="s">
        <v>109</v>
      </c>
      <c r="B10" s="18"/>
      <c r="C10" s="16" t="str">
        <f>"（"&amp;"二"&amp;"）"&amp;"社会保障和就业支出"</f>
        <v>（二）社会保障和就业支出</v>
      </c>
      <c r="D10" s="18">
        <v>597483.68</v>
      </c>
    </row>
    <row r="11" s="1" customFormat="1" ht="37" customHeight="1" spans="1:4">
      <c r="A11" s="16" t="s">
        <v>110</v>
      </c>
      <c r="B11" s="18"/>
      <c r="C11" s="16" t="str">
        <f>"（"&amp;"三"&amp;"）"&amp;"卫生健康支出"</f>
        <v>（三）卫生健康支出</v>
      </c>
      <c r="D11" s="18">
        <v>461155.29</v>
      </c>
    </row>
    <row r="12" s="1" customFormat="1" ht="37" customHeight="1" spans="1:4">
      <c r="A12" s="16" t="s">
        <v>111</v>
      </c>
      <c r="B12" s="18"/>
      <c r="C12" s="16" t="str">
        <f>"（"&amp;"四"&amp;"）"&amp;"住房保障支出"</f>
        <v>（四）住房保障支出</v>
      </c>
      <c r="D12" s="18">
        <v>447504</v>
      </c>
    </row>
    <row r="13" s="1" customFormat="1" ht="37" customHeight="1" spans="1:4">
      <c r="A13" s="16" t="s">
        <v>108</v>
      </c>
      <c r="B13" s="18"/>
      <c r="C13" s="16"/>
      <c r="D13" s="18"/>
    </row>
    <row r="14" s="1" customFormat="1" ht="37" customHeight="1" spans="1:4">
      <c r="A14" s="16" t="s">
        <v>109</v>
      </c>
      <c r="B14" s="18"/>
      <c r="C14" s="16"/>
      <c r="D14" s="18"/>
    </row>
    <row r="15" s="1" customFormat="1" ht="37" customHeight="1" spans="1:4">
      <c r="A15" s="16" t="s">
        <v>110</v>
      </c>
      <c r="B15" s="18"/>
      <c r="C15" s="16"/>
      <c r="D15" s="18"/>
    </row>
    <row r="16" s="1" customFormat="1" ht="37" customHeight="1" spans="1:4">
      <c r="A16" s="70"/>
      <c r="B16" s="18"/>
      <c r="C16" s="16" t="s">
        <v>112</v>
      </c>
      <c r="D16" s="18"/>
    </row>
    <row r="17" s="1" customFormat="1" ht="37" customHeight="1" spans="1:4">
      <c r="A17" s="71" t="s">
        <v>113</v>
      </c>
      <c r="B17" s="72">
        <v>5488521.88</v>
      </c>
      <c r="C17" s="73" t="s">
        <v>114</v>
      </c>
      <c r="D17" s="72">
        <v>5488521.88</v>
      </c>
    </row>
    <row r="18" s="1" customFormat="1" customHeight="1"/>
    <row r="19" s="1" customFormat="1" customHeight="1"/>
    <row r="20" s="1" customFormat="1" customHeight="1"/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scale="72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6"/>
  <sheetViews>
    <sheetView showZeros="0" workbookViewId="0">
      <pane ySplit="1" topLeftCell="A6" activePane="bottomLeft" state="frozen"/>
      <selection/>
      <selection pane="bottomLeft" activeCell="D5" sqref="D5:F5"/>
    </sheetView>
  </sheetViews>
  <sheetFormatPr defaultColWidth="9.14166666666667" defaultRowHeight="14.25" customHeight="1" outlineLevelCol="6"/>
  <cols>
    <col min="1" max="1" width="20.1416666666667" customWidth="1"/>
    <col min="2" max="2" width="37.3166666666667" customWidth="1"/>
    <col min="3" max="3" width="24.275" customWidth="1"/>
    <col min="4" max="6" width="25.025" customWidth="1"/>
    <col min="7" max="7" width="24.275" customWidth="1"/>
  </cols>
  <sheetData>
    <row r="1" s="1" customFormat="1" customHeight="1" spans="1:7">
      <c r="A1" s="2"/>
      <c r="B1" s="2"/>
      <c r="C1" s="2"/>
      <c r="D1" s="2"/>
      <c r="E1" s="2"/>
      <c r="F1" s="2"/>
      <c r="G1" s="2"/>
    </row>
    <row r="2" s="1" customFormat="1" ht="27" customHeight="1" spans="1:7">
      <c r="A2" s="3"/>
      <c r="B2" s="3"/>
      <c r="C2" s="3"/>
      <c r="D2" s="3"/>
      <c r="E2" s="3"/>
      <c r="F2" s="3"/>
      <c r="G2" s="44" t="s">
        <v>115</v>
      </c>
    </row>
    <row r="3" s="1" customFormat="1" ht="42" customHeight="1" spans="1:7">
      <c r="A3" s="5" t="s">
        <v>116</v>
      </c>
      <c r="B3" s="5"/>
      <c r="C3" s="5"/>
      <c r="D3" s="5"/>
      <c r="E3" s="5"/>
      <c r="F3" s="5"/>
      <c r="G3" s="5"/>
    </row>
    <row r="4" s="1" customFormat="1" ht="27" customHeight="1" spans="1:7">
      <c r="A4" s="45" t="str">
        <f>"单位名称："&amp;"华宁县融媒体中心"</f>
        <v>单位名称：华宁县融媒体中心</v>
      </c>
      <c r="B4" s="45"/>
      <c r="C4" s="45"/>
      <c r="D4" s="46"/>
      <c r="E4" s="46"/>
      <c r="F4" s="46"/>
      <c r="G4" s="47" t="s">
        <v>29</v>
      </c>
    </row>
    <row r="5" s="1" customFormat="1" ht="27" customHeight="1" spans="1:7">
      <c r="A5" s="14" t="s">
        <v>117</v>
      </c>
      <c r="B5" s="14"/>
      <c r="C5" s="48" t="s">
        <v>32</v>
      </c>
      <c r="D5" s="48" t="s">
        <v>64</v>
      </c>
      <c r="E5" s="48"/>
      <c r="F5" s="48"/>
      <c r="G5" s="14" t="s">
        <v>65</v>
      </c>
    </row>
    <row r="6" s="1" customFormat="1" ht="27" customHeight="1" spans="1:7">
      <c r="A6" s="14" t="s">
        <v>60</v>
      </c>
      <c r="B6" s="14" t="s">
        <v>61</v>
      </c>
      <c r="C6" s="48"/>
      <c r="D6" s="48" t="s">
        <v>34</v>
      </c>
      <c r="E6" s="48" t="s">
        <v>118</v>
      </c>
      <c r="F6" s="48" t="s">
        <v>119</v>
      </c>
      <c r="G6" s="14"/>
    </row>
    <row r="7" s="1" customFormat="1" ht="27" customHeight="1" spans="1:7">
      <c r="A7" s="15" t="s">
        <v>46</v>
      </c>
      <c r="B7" s="15" t="s">
        <v>47</v>
      </c>
      <c r="C7" s="15" t="s">
        <v>48</v>
      </c>
      <c r="D7" s="15" t="s">
        <v>49</v>
      </c>
      <c r="E7" s="15" t="s">
        <v>50</v>
      </c>
      <c r="F7" s="15" t="s">
        <v>51</v>
      </c>
      <c r="G7" s="15" t="s">
        <v>52</v>
      </c>
    </row>
    <row r="8" s="1" customFormat="1" ht="27" customHeight="1" spans="1:7">
      <c r="A8" s="17" t="s">
        <v>72</v>
      </c>
      <c r="B8" s="17" t="s">
        <v>73</v>
      </c>
      <c r="C8" s="18">
        <v>3982378.91</v>
      </c>
      <c r="D8" s="18">
        <v>3982378.91</v>
      </c>
      <c r="E8" s="18">
        <v>3710378.91</v>
      </c>
      <c r="F8" s="18">
        <v>272000</v>
      </c>
      <c r="G8" s="18"/>
    </row>
    <row r="9" s="1" customFormat="1" ht="27" customHeight="1" spans="1:7">
      <c r="A9" s="67" t="s">
        <v>74</v>
      </c>
      <c r="B9" s="67" t="s">
        <v>75</v>
      </c>
      <c r="C9" s="18">
        <v>3982378.91</v>
      </c>
      <c r="D9" s="18">
        <v>3982378.91</v>
      </c>
      <c r="E9" s="18">
        <v>3710378.91</v>
      </c>
      <c r="F9" s="18">
        <v>272000</v>
      </c>
      <c r="G9" s="18"/>
    </row>
    <row r="10" s="1" customFormat="1" ht="27" customHeight="1" spans="1:7">
      <c r="A10" s="68" t="s">
        <v>76</v>
      </c>
      <c r="B10" s="68" t="s">
        <v>77</v>
      </c>
      <c r="C10" s="18">
        <v>3982378.91</v>
      </c>
      <c r="D10" s="18">
        <v>3982378.91</v>
      </c>
      <c r="E10" s="18">
        <v>3710378.91</v>
      </c>
      <c r="F10" s="18">
        <v>272000</v>
      </c>
      <c r="G10" s="18"/>
    </row>
    <row r="11" s="1" customFormat="1" ht="27" customHeight="1" spans="1:7">
      <c r="A11" s="17" t="s">
        <v>78</v>
      </c>
      <c r="B11" s="17" t="s">
        <v>79</v>
      </c>
      <c r="C11" s="18">
        <v>597483.68</v>
      </c>
      <c r="D11" s="18">
        <v>597483.68</v>
      </c>
      <c r="E11" s="18">
        <v>597483.68</v>
      </c>
      <c r="F11" s="18"/>
      <c r="G11" s="18"/>
    </row>
    <row r="12" s="1" customFormat="1" ht="27" customHeight="1" spans="1:7">
      <c r="A12" s="67" t="s">
        <v>80</v>
      </c>
      <c r="B12" s="67" t="s">
        <v>81</v>
      </c>
      <c r="C12" s="18">
        <v>597483.68</v>
      </c>
      <c r="D12" s="18">
        <v>597483.68</v>
      </c>
      <c r="E12" s="18">
        <v>597483.68</v>
      </c>
      <c r="F12" s="18"/>
      <c r="G12" s="18"/>
    </row>
    <row r="13" s="1" customFormat="1" ht="27" customHeight="1" spans="1:7">
      <c r="A13" s="68" t="s">
        <v>82</v>
      </c>
      <c r="B13" s="68" t="s">
        <v>83</v>
      </c>
      <c r="C13" s="18">
        <v>43200</v>
      </c>
      <c r="D13" s="18">
        <v>43200</v>
      </c>
      <c r="E13" s="18">
        <v>43200</v>
      </c>
      <c r="F13" s="18"/>
      <c r="G13" s="18"/>
    </row>
    <row r="14" s="1" customFormat="1" ht="27" customHeight="1" spans="1:7">
      <c r="A14" s="68" t="s">
        <v>84</v>
      </c>
      <c r="B14" s="68" t="s">
        <v>85</v>
      </c>
      <c r="C14" s="18">
        <v>554283.68</v>
      </c>
      <c r="D14" s="18">
        <v>554283.68</v>
      </c>
      <c r="E14" s="18">
        <v>554283.68</v>
      </c>
      <c r="F14" s="18"/>
      <c r="G14" s="18"/>
    </row>
    <row r="15" s="1" customFormat="1" ht="27" customHeight="1" spans="1:7">
      <c r="A15" s="17" t="s">
        <v>86</v>
      </c>
      <c r="B15" s="17" t="s">
        <v>87</v>
      </c>
      <c r="C15" s="18">
        <v>461155.29</v>
      </c>
      <c r="D15" s="18">
        <v>461155.29</v>
      </c>
      <c r="E15" s="18">
        <v>461155.29</v>
      </c>
      <c r="F15" s="18"/>
      <c r="G15" s="18"/>
    </row>
    <row r="16" s="1" customFormat="1" ht="27" customHeight="1" spans="1:7">
      <c r="A16" s="67" t="s">
        <v>88</v>
      </c>
      <c r="B16" s="67" t="s">
        <v>89</v>
      </c>
      <c r="C16" s="18">
        <v>461155.29</v>
      </c>
      <c r="D16" s="18">
        <v>461155.29</v>
      </c>
      <c r="E16" s="18">
        <v>461155.29</v>
      </c>
      <c r="F16" s="18"/>
      <c r="G16" s="18"/>
    </row>
    <row r="17" s="1" customFormat="1" ht="27" customHeight="1" spans="1:7">
      <c r="A17" s="68" t="s">
        <v>90</v>
      </c>
      <c r="B17" s="68" t="s">
        <v>91</v>
      </c>
      <c r="C17" s="18">
        <v>287534.66</v>
      </c>
      <c r="D17" s="18">
        <v>287534.66</v>
      </c>
      <c r="E17" s="18">
        <v>287534.66</v>
      </c>
      <c r="F17" s="18"/>
      <c r="G17" s="18"/>
    </row>
    <row r="18" s="1" customFormat="1" ht="27" customHeight="1" spans="1:7">
      <c r="A18" s="68" t="s">
        <v>92</v>
      </c>
      <c r="B18" s="68" t="s">
        <v>93</v>
      </c>
      <c r="C18" s="18">
        <v>147048.97</v>
      </c>
      <c r="D18" s="18">
        <v>147048.97</v>
      </c>
      <c r="E18" s="18">
        <v>147048.97</v>
      </c>
      <c r="F18" s="18"/>
      <c r="G18" s="18"/>
    </row>
    <row r="19" s="1" customFormat="1" ht="27" customHeight="1" spans="1:7">
      <c r="A19" s="68" t="s">
        <v>94</v>
      </c>
      <c r="B19" s="68" t="s">
        <v>95</v>
      </c>
      <c r="C19" s="18">
        <v>26571.66</v>
      </c>
      <c r="D19" s="18">
        <v>26571.66</v>
      </c>
      <c r="E19" s="18">
        <v>26571.66</v>
      </c>
      <c r="F19" s="18"/>
      <c r="G19" s="18"/>
    </row>
    <row r="20" s="1" customFormat="1" ht="27" customHeight="1" spans="1:7">
      <c r="A20" s="17" t="s">
        <v>96</v>
      </c>
      <c r="B20" s="17" t="s">
        <v>97</v>
      </c>
      <c r="C20" s="18">
        <v>447504</v>
      </c>
      <c r="D20" s="18">
        <v>447504</v>
      </c>
      <c r="E20" s="18">
        <v>447504</v>
      </c>
      <c r="F20" s="18"/>
      <c r="G20" s="18"/>
    </row>
    <row r="21" s="1" customFormat="1" ht="27" customHeight="1" spans="1:7">
      <c r="A21" s="67" t="s">
        <v>98</v>
      </c>
      <c r="B21" s="67" t="s">
        <v>99</v>
      </c>
      <c r="C21" s="18">
        <v>447504</v>
      </c>
      <c r="D21" s="18">
        <v>447504</v>
      </c>
      <c r="E21" s="18">
        <v>447504</v>
      </c>
      <c r="F21" s="18"/>
      <c r="G21" s="18"/>
    </row>
    <row r="22" s="1" customFormat="1" ht="27" customHeight="1" spans="1:7">
      <c r="A22" s="68" t="s">
        <v>100</v>
      </c>
      <c r="B22" s="68" t="s">
        <v>101</v>
      </c>
      <c r="C22" s="18">
        <v>447504</v>
      </c>
      <c r="D22" s="18">
        <v>447504</v>
      </c>
      <c r="E22" s="18">
        <v>447504</v>
      </c>
      <c r="F22" s="18"/>
      <c r="G22" s="18"/>
    </row>
    <row r="23" s="1" customFormat="1" ht="27" customHeight="1" spans="1:7">
      <c r="A23" s="49" t="s">
        <v>102</v>
      </c>
      <c r="B23" s="49"/>
      <c r="C23" s="50">
        <v>5488521.88</v>
      </c>
      <c r="D23" s="50">
        <v>5488521.88</v>
      </c>
      <c r="E23" s="50">
        <v>5216521.88</v>
      </c>
      <c r="F23" s="50">
        <v>272000</v>
      </c>
      <c r="G23" s="50"/>
    </row>
    <row r="24" s="1" customFormat="1" customHeight="1"/>
    <row r="25" s="1" customFormat="1" customHeight="1"/>
    <row r="26" s="1" customFormat="1" customHeight="1"/>
  </sheetData>
  <mergeCells count="7">
    <mergeCell ref="A3:G3"/>
    <mergeCell ref="A4:C4"/>
    <mergeCell ref="A5:B5"/>
    <mergeCell ref="D5:F5"/>
    <mergeCell ref="A23:B23"/>
    <mergeCell ref="C5:C6"/>
    <mergeCell ref="G5:G6"/>
  </mergeCells>
  <pageMargins left="0.75" right="0.75" top="1" bottom="1" header="0.5" footer="0.5"/>
  <pageSetup paperSize="9" scale="71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8"/>
  <sheetViews>
    <sheetView showZeros="0" workbookViewId="0">
      <pane ySplit="1" topLeftCell="A2" activePane="bottomLeft" state="frozen"/>
      <selection/>
      <selection pane="bottomLeft" activeCell="A4" sqref="A4:C4"/>
    </sheetView>
  </sheetViews>
  <sheetFormatPr defaultColWidth="9.14166666666667" defaultRowHeight="14.25" customHeight="1" outlineLevelRow="7" outlineLevelCol="5"/>
  <cols>
    <col min="1" max="1" width="23" customWidth="1"/>
    <col min="2" max="2" width="29" customWidth="1"/>
    <col min="3" max="6" width="31.175" customWidth="1"/>
  </cols>
  <sheetData>
    <row r="1" s="1" customFormat="1" customHeight="1" spans="1:6">
      <c r="A1" s="2"/>
      <c r="B1" s="2"/>
      <c r="C1" s="2"/>
      <c r="D1" s="2"/>
      <c r="E1" s="2"/>
      <c r="F1" s="2"/>
    </row>
    <row r="2" s="1" customFormat="1" ht="23" customHeight="1" spans="1:6">
      <c r="A2" s="61"/>
      <c r="B2" s="61"/>
      <c r="C2" s="62"/>
      <c r="D2" s="3"/>
      <c r="E2" s="3"/>
      <c r="F2" s="47" t="s">
        <v>120</v>
      </c>
    </row>
    <row r="3" s="1" customFormat="1" ht="41" customHeight="1" spans="1:6">
      <c r="A3" s="63" t="s">
        <v>121</v>
      </c>
      <c r="B3" s="63"/>
      <c r="C3" s="63"/>
      <c r="D3" s="63"/>
      <c r="E3" s="63"/>
      <c r="F3" s="63"/>
    </row>
    <row r="4" s="1" customFormat="1" ht="41" customHeight="1" spans="1:6">
      <c r="A4" s="6" t="str">
        <f>"单位名称："&amp;"华宁县融媒体中心"</f>
        <v>单位名称：华宁县融媒体中心</v>
      </c>
      <c r="B4" s="6"/>
      <c r="C4" s="6"/>
      <c r="D4" s="64"/>
      <c r="E4" s="3"/>
      <c r="F4" s="47" t="s">
        <v>29</v>
      </c>
    </row>
    <row r="5" s="1" customFormat="1" ht="41" customHeight="1" spans="1:6">
      <c r="A5" s="14" t="s">
        <v>122</v>
      </c>
      <c r="B5" s="48" t="s">
        <v>123</v>
      </c>
      <c r="C5" s="48" t="s">
        <v>124</v>
      </c>
      <c r="D5" s="48"/>
      <c r="E5" s="48"/>
      <c r="F5" s="48" t="s">
        <v>125</v>
      </c>
    </row>
    <row r="6" s="1" customFormat="1" ht="41" customHeight="1" spans="1:6">
      <c r="A6" s="14"/>
      <c r="B6" s="48"/>
      <c r="C6" s="48" t="s">
        <v>34</v>
      </c>
      <c r="D6" s="48" t="s">
        <v>126</v>
      </c>
      <c r="E6" s="48" t="s">
        <v>127</v>
      </c>
      <c r="F6" s="48"/>
    </row>
    <row r="7" s="1" customFormat="1" ht="41" customHeight="1" spans="1:6">
      <c r="A7" s="65">
        <v>1</v>
      </c>
      <c r="B7" s="66">
        <v>2</v>
      </c>
      <c r="C7" s="65">
        <v>3</v>
      </c>
      <c r="D7" s="65">
        <v>4</v>
      </c>
      <c r="E7" s="65">
        <v>5</v>
      </c>
      <c r="F7" s="65">
        <v>6</v>
      </c>
    </row>
    <row r="8" s="1" customFormat="1" ht="41" customHeight="1" spans="1:6">
      <c r="A8" s="18">
        <v>20400</v>
      </c>
      <c r="B8" s="18"/>
      <c r="C8" s="18"/>
      <c r="D8" s="18"/>
      <c r="E8" s="18"/>
      <c r="F8" s="18">
        <v>20400</v>
      </c>
    </row>
  </sheetData>
  <mergeCells count="6">
    <mergeCell ref="A3:F3"/>
    <mergeCell ref="A4:C4"/>
    <mergeCell ref="C5:E5"/>
    <mergeCell ref="A5:A6"/>
    <mergeCell ref="B5:B6"/>
    <mergeCell ref="F5:F6"/>
  </mergeCells>
  <pageMargins left="0.75" right="0.75" top="1" bottom="1" header="0.5" footer="0.5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33"/>
  <sheetViews>
    <sheetView showZeros="0" workbookViewId="0">
      <pane ySplit="1" topLeftCell="A20" activePane="bottomLeft" state="frozen"/>
      <selection/>
      <selection pane="bottomLeft" activeCell="E10" sqref="E10"/>
    </sheetView>
  </sheetViews>
  <sheetFormatPr defaultColWidth="9.14166666666667" defaultRowHeight="14.25" customHeight="1"/>
  <cols>
    <col min="1" max="1" width="20" customWidth="1"/>
    <col min="2" max="2" width="19" customWidth="1"/>
    <col min="3" max="3" width="26.5" customWidth="1"/>
    <col min="4" max="4" width="14.6" customWidth="1"/>
    <col min="5" max="5" width="27.125" customWidth="1"/>
    <col min="6" max="6" width="14.7416666666667" customWidth="1"/>
    <col min="7" max="7" width="23.75" customWidth="1"/>
    <col min="8" max="13" width="15.3166666666667" customWidth="1"/>
    <col min="14" max="16" width="14.7416666666667" customWidth="1"/>
    <col min="17" max="17" width="14.8833333333333" customWidth="1"/>
    <col min="18" max="18" width="10.875" customWidth="1"/>
    <col min="19" max="19" width="10.125" customWidth="1"/>
    <col min="20" max="22" width="15.025" customWidth="1"/>
    <col min="23" max="23" width="11" customWidth="1"/>
  </cols>
  <sheetData>
    <row r="1" s="1" customFormat="1" customHeight="1" spans="1:2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="1" customFormat="1" ht="22" customHeight="1" spans="1:2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 t="s">
        <v>128</v>
      </c>
    </row>
    <row r="3" s="1" customFormat="1" ht="48" customHeight="1" spans="1:23">
      <c r="A3" s="5" t="s">
        <v>129</v>
      </c>
      <c r="B3" s="5"/>
      <c r="C3" s="5"/>
      <c r="D3" s="5"/>
      <c r="E3" s="5"/>
      <c r="F3" s="5"/>
      <c r="G3" s="5"/>
      <c r="H3" s="5"/>
      <c r="I3" s="5"/>
      <c r="J3" s="5"/>
      <c r="K3" s="5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</row>
    <row r="4" s="1" customFormat="1" ht="21" customHeight="1" spans="1:23">
      <c r="A4" s="6" t="str">
        <f>"单位名称："&amp;"华宁县融媒体中心"</f>
        <v>单位名称：华宁县融媒体中心</v>
      </c>
      <c r="B4" s="6"/>
      <c r="C4" s="6"/>
      <c r="D4" s="6"/>
      <c r="E4" s="6"/>
      <c r="F4" s="6"/>
      <c r="G4" s="6"/>
      <c r="H4" s="57"/>
      <c r="I4" s="57"/>
      <c r="J4" s="57"/>
      <c r="K4" s="57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 t="s">
        <v>29</v>
      </c>
    </row>
    <row r="5" s="1" customFormat="1" ht="24" customHeight="1" spans="1:23">
      <c r="A5" s="58" t="s">
        <v>130</v>
      </c>
      <c r="B5" s="58" t="s">
        <v>131</v>
      </c>
      <c r="C5" s="58" t="s">
        <v>132</v>
      </c>
      <c r="D5" s="58" t="s">
        <v>133</v>
      </c>
      <c r="E5" s="58" t="s">
        <v>134</v>
      </c>
      <c r="F5" s="58" t="s">
        <v>135</v>
      </c>
      <c r="G5" s="58" t="s">
        <v>136</v>
      </c>
      <c r="H5" s="59" t="s">
        <v>32</v>
      </c>
      <c r="I5" s="59" t="s">
        <v>137</v>
      </c>
      <c r="J5" s="58"/>
      <c r="K5" s="58"/>
      <c r="L5" s="58"/>
      <c r="M5" s="58"/>
      <c r="N5" s="58" t="s">
        <v>138</v>
      </c>
      <c r="O5" s="58"/>
      <c r="P5" s="58"/>
      <c r="Q5" s="58" t="s">
        <v>38</v>
      </c>
      <c r="R5" s="58" t="s">
        <v>63</v>
      </c>
      <c r="S5" s="58"/>
      <c r="T5" s="58"/>
      <c r="U5" s="58"/>
      <c r="V5" s="58"/>
      <c r="W5" s="58"/>
    </row>
    <row r="6" s="1" customFormat="1" ht="24" customHeight="1" spans="1:23">
      <c r="A6" s="58"/>
      <c r="B6" s="58"/>
      <c r="C6" s="58"/>
      <c r="D6" s="58"/>
      <c r="E6" s="58"/>
      <c r="F6" s="58"/>
      <c r="G6" s="58"/>
      <c r="H6" s="59" t="s">
        <v>139</v>
      </c>
      <c r="I6" s="59" t="s">
        <v>140</v>
      </c>
      <c r="J6" s="58"/>
      <c r="K6" s="58" t="s">
        <v>37</v>
      </c>
      <c r="L6" s="58"/>
      <c r="M6" s="58"/>
      <c r="N6" s="58" t="s">
        <v>138</v>
      </c>
      <c r="O6" s="58"/>
      <c r="P6" s="58"/>
      <c r="Q6" s="58" t="s">
        <v>38</v>
      </c>
      <c r="R6" s="58" t="s">
        <v>63</v>
      </c>
      <c r="S6" s="58"/>
      <c r="T6" s="58" t="s">
        <v>42</v>
      </c>
      <c r="U6" s="58" t="s">
        <v>43</v>
      </c>
      <c r="V6" s="58" t="s">
        <v>44</v>
      </c>
      <c r="W6" s="58" t="s">
        <v>45</v>
      </c>
    </row>
    <row r="7" s="1" customFormat="1" ht="24" customHeight="1" spans="1:23">
      <c r="A7" s="58"/>
      <c r="B7" s="58"/>
      <c r="C7" s="58"/>
      <c r="D7" s="58"/>
      <c r="E7" s="58"/>
      <c r="F7" s="58"/>
      <c r="G7" s="58"/>
      <c r="H7" s="59"/>
      <c r="I7" s="59" t="s">
        <v>141</v>
      </c>
      <c r="J7" s="58" t="s">
        <v>142</v>
      </c>
      <c r="K7" s="58" t="s">
        <v>143</v>
      </c>
      <c r="L7" s="58" t="s">
        <v>144</v>
      </c>
      <c r="M7" s="58" t="s">
        <v>145</v>
      </c>
      <c r="N7" s="58" t="s">
        <v>35</v>
      </c>
      <c r="O7" s="58" t="s">
        <v>36</v>
      </c>
      <c r="P7" s="58" t="s">
        <v>37</v>
      </c>
      <c r="Q7" s="58"/>
      <c r="R7" s="58" t="s">
        <v>34</v>
      </c>
      <c r="S7" s="58" t="s">
        <v>41</v>
      </c>
      <c r="T7" s="58" t="s">
        <v>42</v>
      </c>
      <c r="U7" s="58" t="s">
        <v>43</v>
      </c>
      <c r="V7" s="58" t="s">
        <v>44</v>
      </c>
      <c r="W7" s="58" t="s">
        <v>45</v>
      </c>
    </row>
    <row r="8" s="1" customFormat="1" ht="24" customHeight="1" spans="1:23">
      <c r="A8" s="58"/>
      <c r="B8" s="58"/>
      <c r="C8" s="58"/>
      <c r="D8" s="58"/>
      <c r="E8" s="58"/>
      <c r="F8" s="58"/>
      <c r="G8" s="58"/>
      <c r="H8" s="59"/>
      <c r="I8" s="59" t="s">
        <v>34</v>
      </c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</row>
    <row r="9" s="1" customFormat="1" ht="30" customHeight="1" spans="1:23">
      <c r="A9" s="59" t="s">
        <v>46</v>
      </c>
      <c r="B9" s="59">
        <v>2</v>
      </c>
      <c r="C9" s="59">
        <v>3</v>
      </c>
      <c r="D9" s="59">
        <v>4</v>
      </c>
      <c r="E9" s="59">
        <v>5</v>
      </c>
      <c r="F9" s="59">
        <v>6</v>
      </c>
      <c r="G9" s="59">
        <v>7</v>
      </c>
      <c r="H9" s="59">
        <v>8</v>
      </c>
      <c r="I9" s="59">
        <v>9</v>
      </c>
      <c r="J9" s="59">
        <v>10</v>
      </c>
      <c r="K9" s="59">
        <v>11</v>
      </c>
      <c r="L9" s="59">
        <v>12</v>
      </c>
      <c r="M9" s="59">
        <v>13</v>
      </c>
      <c r="N9" s="59">
        <v>14</v>
      </c>
      <c r="O9" s="59">
        <v>15</v>
      </c>
      <c r="P9" s="59">
        <v>16</v>
      </c>
      <c r="Q9" s="59">
        <v>17</v>
      </c>
      <c r="R9" s="59">
        <v>18</v>
      </c>
      <c r="S9" s="59">
        <v>19</v>
      </c>
      <c r="T9" s="59">
        <v>20</v>
      </c>
      <c r="U9" s="59">
        <v>21</v>
      </c>
      <c r="V9" s="59">
        <v>22</v>
      </c>
      <c r="W9" s="59">
        <v>23</v>
      </c>
    </row>
    <row r="10" s="1" customFormat="1" ht="30" customHeight="1" spans="1:23">
      <c r="A10" s="9" t="s">
        <v>56</v>
      </c>
      <c r="B10" s="9"/>
      <c r="C10" s="10"/>
      <c r="D10" s="9"/>
      <c r="E10" s="9"/>
      <c r="F10" s="9"/>
      <c r="G10" s="9"/>
      <c r="H10" s="18">
        <v>5488521.88</v>
      </c>
      <c r="I10" s="18">
        <v>5488521.88</v>
      </c>
      <c r="J10" s="18"/>
      <c r="K10" s="18"/>
      <c r="L10" s="18">
        <v>5488521.88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</row>
    <row r="11" s="1" customFormat="1" ht="30" customHeight="1" spans="1:23">
      <c r="A11" s="60" t="s">
        <v>56</v>
      </c>
      <c r="B11" s="9" t="s">
        <v>146</v>
      </c>
      <c r="C11" s="10" t="s">
        <v>147</v>
      </c>
      <c r="D11" s="9" t="s">
        <v>76</v>
      </c>
      <c r="E11" s="9" t="s">
        <v>77</v>
      </c>
      <c r="F11" s="9" t="s">
        <v>148</v>
      </c>
      <c r="G11" s="9" t="s">
        <v>149</v>
      </c>
      <c r="H11" s="18">
        <v>1434156</v>
      </c>
      <c r="I11" s="18">
        <v>1434156</v>
      </c>
      <c r="J11" s="18"/>
      <c r="K11" s="18"/>
      <c r="L11" s="18">
        <v>1434156</v>
      </c>
      <c r="M11" s="18"/>
      <c r="N11" s="18"/>
      <c r="O11" s="18"/>
      <c r="P11" s="24"/>
      <c r="Q11" s="18"/>
      <c r="R11" s="18"/>
      <c r="S11" s="18"/>
      <c r="T11" s="18"/>
      <c r="U11" s="18"/>
      <c r="V11" s="18"/>
      <c r="W11" s="18"/>
    </row>
    <row r="12" s="1" customFormat="1" ht="30" customHeight="1" spans="1:23">
      <c r="A12" s="60" t="s">
        <v>56</v>
      </c>
      <c r="B12" s="9" t="s">
        <v>146</v>
      </c>
      <c r="C12" s="10" t="s">
        <v>147</v>
      </c>
      <c r="D12" s="9" t="s">
        <v>76</v>
      </c>
      <c r="E12" s="9" t="s">
        <v>77</v>
      </c>
      <c r="F12" s="9" t="s">
        <v>150</v>
      </c>
      <c r="G12" s="9" t="s">
        <v>151</v>
      </c>
      <c r="H12" s="18">
        <v>105012</v>
      </c>
      <c r="I12" s="18">
        <v>105012</v>
      </c>
      <c r="J12" s="18"/>
      <c r="K12" s="18"/>
      <c r="L12" s="18">
        <v>105012</v>
      </c>
      <c r="M12" s="18"/>
      <c r="N12" s="18"/>
      <c r="O12" s="18"/>
      <c r="P12" s="24"/>
      <c r="Q12" s="18"/>
      <c r="R12" s="18"/>
      <c r="S12" s="18"/>
      <c r="T12" s="18"/>
      <c r="U12" s="18"/>
      <c r="V12" s="18"/>
      <c r="W12" s="18"/>
    </row>
    <row r="13" s="1" customFormat="1" ht="30" customHeight="1" spans="1:23">
      <c r="A13" s="60" t="s">
        <v>56</v>
      </c>
      <c r="B13" s="9" t="s">
        <v>146</v>
      </c>
      <c r="C13" s="10" t="s">
        <v>147</v>
      </c>
      <c r="D13" s="9" t="s">
        <v>76</v>
      </c>
      <c r="E13" s="9" t="s">
        <v>77</v>
      </c>
      <c r="F13" s="9" t="s">
        <v>152</v>
      </c>
      <c r="G13" s="9" t="s">
        <v>153</v>
      </c>
      <c r="H13" s="18">
        <v>119513</v>
      </c>
      <c r="I13" s="18">
        <v>119513</v>
      </c>
      <c r="J13" s="18"/>
      <c r="K13" s="18"/>
      <c r="L13" s="18">
        <v>119513</v>
      </c>
      <c r="M13" s="18"/>
      <c r="N13" s="18"/>
      <c r="O13" s="18"/>
      <c r="P13" s="24"/>
      <c r="Q13" s="18"/>
      <c r="R13" s="18"/>
      <c r="S13" s="18"/>
      <c r="T13" s="18"/>
      <c r="U13" s="18"/>
      <c r="V13" s="18"/>
      <c r="W13" s="18"/>
    </row>
    <row r="14" s="1" customFormat="1" ht="30" customHeight="1" spans="1:23">
      <c r="A14" s="60" t="s">
        <v>56</v>
      </c>
      <c r="B14" s="9" t="s">
        <v>146</v>
      </c>
      <c r="C14" s="10" t="s">
        <v>147</v>
      </c>
      <c r="D14" s="9" t="s">
        <v>76</v>
      </c>
      <c r="E14" s="9" t="s">
        <v>77</v>
      </c>
      <c r="F14" s="9" t="s">
        <v>152</v>
      </c>
      <c r="G14" s="9" t="s">
        <v>153</v>
      </c>
      <c r="H14" s="18">
        <v>315000</v>
      </c>
      <c r="I14" s="18">
        <v>315000</v>
      </c>
      <c r="J14" s="18"/>
      <c r="K14" s="18"/>
      <c r="L14" s="18">
        <v>315000</v>
      </c>
      <c r="M14" s="18"/>
      <c r="N14" s="18"/>
      <c r="O14" s="18"/>
      <c r="P14" s="24"/>
      <c r="Q14" s="18"/>
      <c r="R14" s="18"/>
      <c r="S14" s="18"/>
      <c r="T14" s="18"/>
      <c r="U14" s="18"/>
      <c r="V14" s="18"/>
      <c r="W14" s="18"/>
    </row>
    <row r="15" s="1" customFormat="1" ht="30" customHeight="1" spans="1:23">
      <c r="A15" s="60" t="s">
        <v>56</v>
      </c>
      <c r="B15" s="9" t="s">
        <v>146</v>
      </c>
      <c r="C15" s="10" t="s">
        <v>147</v>
      </c>
      <c r="D15" s="9" t="s">
        <v>76</v>
      </c>
      <c r="E15" s="9" t="s">
        <v>77</v>
      </c>
      <c r="F15" s="9" t="s">
        <v>152</v>
      </c>
      <c r="G15" s="9" t="s">
        <v>153</v>
      </c>
      <c r="H15" s="18">
        <v>551448</v>
      </c>
      <c r="I15" s="18">
        <v>551448</v>
      </c>
      <c r="J15" s="18"/>
      <c r="K15" s="18"/>
      <c r="L15" s="18">
        <v>551448</v>
      </c>
      <c r="M15" s="18"/>
      <c r="N15" s="18"/>
      <c r="O15" s="18"/>
      <c r="P15" s="24"/>
      <c r="Q15" s="18"/>
      <c r="R15" s="18"/>
      <c r="S15" s="18"/>
      <c r="T15" s="18"/>
      <c r="U15" s="18"/>
      <c r="V15" s="18"/>
      <c r="W15" s="18"/>
    </row>
    <row r="16" s="1" customFormat="1" ht="30" customHeight="1" spans="1:23">
      <c r="A16" s="60" t="s">
        <v>56</v>
      </c>
      <c r="B16" s="9" t="s">
        <v>146</v>
      </c>
      <c r="C16" s="10" t="s">
        <v>147</v>
      </c>
      <c r="D16" s="9" t="s">
        <v>76</v>
      </c>
      <c r="E16" s="9" t="s">
        <v>77</v>
      </c>
      <c r="F16" s="9" t="s">
        <v>152</v>
      </c>
      <c r="G16" s="9" t="s">
        <v>153</v>
      </c>
      <c r="H16" s="18">
        <v>549000</v>
      </c>
      <c r="I16" s="18">
        <v>549000</v>
      </c>
      <c r="J16" s="18"/>
      <c r="K16" s="18"/>
      <c r="L16" s="18">
        <v>549000</v>
      </c>
      <c r="M16" s="18"/>
      <c r="N16" s="18"/>
      <c r="O16" s="18"/>
      <c r="P16" s="24"/>
      <c r="Q16" s="18"/>
      <c r="R16" s="18"/>
      <c r="S16" s="18"/>
      <c r="T16" s="18"/>
      <c r="U16" s="18"/>
      <c r="V16" s="18"/>
      <c r="W16" s="18"/>
    </row>
    <row r="17" s="1" customFormat="1" ht="30" customHeight="1" spans="1:23">
      <c r="A17" s="60" t="s">
        <v>56</v>
      </c>
      <c r="B17" s="9" t="s">
        <v>154</v>
      </c>
      <c r="C17" s="10" t="s">
        <v>155</v>
      </c>
      <c r="D17" s="9" t="s">
        <v>76</v>
      </c>
      <c r="E17" s="9" t="s">
        <v>77</v>
      </c>
      <c r="F17" s="9" t="s">
        <v>156</v>
      </c>
      <c r="G17" s="9" t="s">
        <v>157</v>
      </c>
      <c r="H17" s="18">
        <v>24249.91</v>
      </c>
      <c r="I17" s="18">
        <v>24249.91</v>
      </c>
      <c r="J17" s="18"/>
      <c r="K17" s="18"/>
      <c r="L17" s="18">
        <v>24249.91</v>
      </c>
      <c r="M17" s="18"/>
      <c r="N17" s="18"/>
      <c r="O17" s="18"/>
      <c r="P17" s="24"/>
      <c r="Q17" s="18"/>
      <c r="R17" s="18"/>
      <c r="S17" s="18"/>
      <c r="T17" s="18"/>
      <c r="U17" s="18"/>
      <c r="V17" s="18"/>
      <c r="W17" s="18"/>
    </row>
    <row r="18" s="1" customFormat="1" ht="30" customHeight="1" spans="1:23">
      <c r="A18" s="60" t="s">
        <v>56</v>
      </c>
      <c r="B18" s="9" t="s">
        <v>154</v>
      </c>
      <c r="C18" s="10" t="s">
        <v>155</v>
      </c>
      <c r="D18" s="9" t="s">
        <v>84</v>
      </c>
      <c r="E18" s="9" t="s">
        <v>85</v>
      </c>
      <c r="F18" s="9" t="s">
        <v>158</v>
      </c>
      <c r="G18" s="9" t="s">
        <v>159</v>
      </c>
      <c r="H18" s="18">
        <v>554283.68</v>
      </c>
      <c r="I18" s="18">
        <v>554283.68</v>
      </c>
      <c r="J18" s="18"/>
      <c r="K18" s="18"/>
      <c r="L18" s="18">
        <v>554283.68</v>
      </c>
      <c r="M18" s="18"/>
      <c r="N18" s="18"/>
      <c r="O18" s="18"/>
      <c r="P18" s="24"/>
      <c r="Q18" s="18"/>
      <c r="R18" s="18"/>
      <c r="S18" s="18"/>
      <c r="T18" s="18"/>
      <c r="U18" s="18"/>
      <c r="V18" s="18"/>
      <c r="W18" s="18"/>
    </row>
    <row r="19" s="1" customFormat="1" ht="30" customHeight="1" spans="1:23">
      <c r="A19" s="60" t="s">
        <v>56</v>
      </c>
      <c r="B19" s="9" t="s">
        <v>154</v>
      </c>
      <c r="C19" s="10" t="s">
        <v>155</v>
      </c>
      <c r="D19" s="9" t="s">
        <v>90</v>
      </c>
      <c r="E19" s="9" t="s">
        <v>91</v>
      </c>
      <c r="F19" s="9" t="s">
        <v>160</v>
      </c>
      <c r="G19" s="9" t="s">
        <v>161</v>
      </c>
      <c r="H19" s="18">
        <v>287534.66</v>
      </c>
      <c r="I19" s="18">
        <v>287534.66</v>
      </c>
      <c r="J19" s="18"/>
      <c r="K19" s="18"/>
      <c r="L19" s="18">
        <v>287534.66</v>
      </c>
      <c r="M19" s="18"/>
      <c r="N19" s="18"/>
      <c r="O19" s="18"/>
      <c r="P19" s="24"/>
      <c r="Q19" s="18"/>
      <c r="R19" s="18"/>
      <c r="S19" s="18"/>
      <c r="T19" s="18"/>
      <c r="U19" s="18"/>
      <c r="V19" s="18"/>
      <c r="W19" s="18"/>
    </row>
    <row r="20" s="1" customFormat="1" ht="30" customHeight="1" spans="1:23">
      <c r="A20" s="60" t="s">
        <v>56</v>
      </c>
      <c r="B20" s="9" t="s">
        <v>154</v>
      </c>
      <c r="C20" s="10" t="s">
        <v>155</v>
      </c>
      <c r="D20" s="9" t="s">
        <v>92</v>
      </c>
      <c r="E20" s="9" t="s">
        <v>93</v>
      </c>
      <c r="F20" s="9" t="s">
        <v>162</v>
      </c>
      <c r="G20" s="9" t="s">
        <v>163</v>
      </c>
      <c r="H20" s="18">
        <v>147048.97</v>
      </c>
      <c r="I20" s="18">
        <v>147048.97</v>
      </c>
      <c r="J20" s="18"/>
      <c r="K20" s="18"/>
      <c r="L20" s="18">
        <v>147048.97</v>
      </c>
      <c r="M20" s="18"/>
      <c r="N20" s="18"/>
      <c r="O20" s="18"/>
      <c r="P20" s="24"/>
      <c r="Q20" s="18"/>
      <c r="R20" s="18"/>
      <c r="S20" s="18"/>
      <c r="T20" s="18"/>
      <c r="U20" s="18"/>
      <c r="V20" s="18"/>
      <c r="W20" s="18"/>
    </row>
    <row r="21" s="1" customFormat="1" ht="30" customHeight="1" spans="1:23">
      <c r="A21" s="60" t="s">
        <v>56</v>
      </c>
      <c r="B21" s="9" t="s">
        <v>154</v>
      </c>
      <c r="C21" s="10" t="s">
        <v>155</v>
      </c>
      <c r="D21" s="9" t="s">
        <v>94</v>
      </c>
      <c r="E21" s="9" t="s">
        <v>95</v>
      </c>
      <c r="F21" s="9" t="s">
        <v>156</v>
      </c>
      <c r="G21" s="9" t="s">
        <v>157</v>
      </c>
      <c r="H21" s="18">
        <v>13061</v>
      </c>
      <c r="I21" s="18">
        <v>13061</v>
      </c>
      <c r="J21" s="18"/>
      <c r="K21" s="18"/>
      <c r="L21" s="18">
        <v>13061</v>
      </c>
      <c r="M21" s="18"/>
      <c r="N21" s="18"/>
      <c r="O21" s="18"/>
      <c r="P21" s="24"/>
      <c r="Q21" s="18"/>
      <c r="R21" s="18"/>
      <c r="S21" s="18"/>
      <c r="T21" s="18"/>
      <c r="U21" s="18"/>
      <c r="V21" s="18"/>
      <c r="W21" s="18"/>
    </row>
    <row r="22" s="1" customFormat="1" ht="30" customHeight="1" spans="1:23">
      <c r="A22" s="60" t="s">
        <v>56</v>
      </c>
      <c r="B22" s="9" t="s">
        <v>154</v>
      </c>
      <c r="C22" s="10" t="s">
        <v>155</v>
      </c>
      <c r="D22" s="9" t="s">
        <v>94</v>
      </c>
      <c r="E22" s="9" t="s">
        <v>95</v>
      </c>
      <c r="F22" s="9" t="s">
        <v>156</v>
      </c>
      <c r="G22" s="9" t="s">
        <v>157</v>
      </c>
      <c r="H22" s="18">
        <v>13510.66</v>
      </c>
      <c r="I22" s="18">
        <v>13510.66</v>
      </c>
      <c r="J22" s="18"/>
      <c r="K22" s="18"/>
      <c r="L22" s="18">
        <v>13510.66</v>
      </c>
      <c r="M22" s="18"/>
      <c r="N22" s="18"/>
      <c r="O22" s="18"/>
      <c r="P22" s="24"/>
      <c r="Q22" s="18"/>
      <c r="R22" s="18"/>
      <c r="S22" s="18"/>
      <c r="T22" s="18"/>
      <c r="U22" s="18"/>
      <c r="V22" s="18"/>
      <c r="W22" s="18"/>
    </row>
    <row r="23" s="1" customFormat="1" ht="30" customHeight="1" spans="1:23">
      <c r="A23" s="60" t="s">
        <v>56</v>
      </c>
      <c r="B23" s="9" t="s">
        <v>164</v>
      </c>
      <c r="C23" s="10" t="s">
        <v>101</v>
      </c>
      <c r="D23" s="9" t="s">
        <v>100</v>
      </c>
      <c r="E23" s="9" t="s">
        <v>101</v>
      </c>
      <c r="F23" s="9" t="s">
        <v>165</v>
      </c>
      <c r="G23" s="9" t="s">
        <v>101</v>
      </c>
      <c r="H23" s="18">
        <v>447504</v>
      </c>
      <c r="I23" s="18">
        <v>447504</v>
      </c>
      <c r="J23" s="18"/>
      <c r="K23" s="18"/>
      <c r="L23" s="18">
        <v>447504</v>
      </c>
      <c r="M23" s="18"/>
      <c r="N23" s="18"/>
      <c r="O23" s="18"/>
      <c r="P23" s="24"/>
      <c r="Q23" s="18"/>
      <c r="R23" s="18"/>
      <c r="S23" s="18"/>
      <c r="T23" s="18"/>
      <c r="U23" s="18"/>
      <c r="V23" s="18"/>
      <c r="W23" s="18"/>
    </row>
    <row r="24" s="1" customFormat="1" ht="30" customHeight="1" spans="1:23">
      <c r="A24" s="60" t="s">
        <v>56</v>
      </c>
      <c r="B24" s="9" t="s">
        <v>166</v>
      </c>
      <c r="C24" s="10" t="s">
        <v>167</v>
      </c>
      <c r="D24" s="9" t="s">
        <v>82</v>
      </c>
      <c r="E24" s="9" t="s">
        <v>83</v>
      </c>
      <c r="F24" s="9" t="s">
        <v>168</v>
      </c>
      <c r="G24" s="9" t="s">
        <v>169</v>
      </c>
      <c r="H24" s="18">
        <v>43200</v>
      </c>
      <c r="I24" s="18">
        <v>43200</v>
      </c>
      <c r="J24" s="18"/>
      <c r="K24" s="18"/>
      <c r="L24" s="18">
        <v>43200</v>
      </c>
      <c r="M24" s="18"/>
      <c r="N24" s="18"/>
      <c r="O24" s="18"/>
      <c r="P24" s="24"/>
      <c r="Q24" s="18"/>
      <c r="R24" s="18"/>
      <c r="S24" s="18"/>
      <c r="T24" s="18"/>
      <c r="U24" s="18"/>
      <c r="V24" s="18"/>
      <c r="W24" s="18"/>
    </row>
    <row r="25" s="1" customFormat="1" ht="30" customHeight="1" spans="1:23">
      <c r="A25" s="60" t="s">
        <v>56</v>
      </c>
      <c r="B25" s="9" t="s">
        <v>170</v>
      </c>
      <c r="C25" s="10" t="s">
        <v>125</v>
      </c>
      <c r="D25" s="9" t="s">
        <v>76</v>
      </c>
      <c r="E25" s="9" t="s">
        <v>77</v>
      </c>
      <c r="F25" s="9" t="s">
        <v>171</v>
      </c>
      <c r="G25" s="9" t="s">
        <v>125</v>
      </c>
      <c r="H25" s="18">
        <v>20400</v>
      </c>
      <c r="I25" s="18">
        <v>20400</v>
      </c>
      <c r="J25" s="18"/>
      <c r="K25" s="18"/>
      <c r="L25" s="18">
        <v>20400</v>
      </c>
      <c r="M25" s="18"/>
      <c r="N25" s="18"/>
      <c r="O25" s="18"/>
      <c r="P25" s="24"/>
      <c r="Q25" s="18"/>
      <c r="R25" s="18"/>
      <c r="S25" s="18"/>
      <c r="T25" s="18"/>
      <c r="U25" s="18"/>
      <c r="V25" s="18"/>
      <c r="W25" s="18"/>
    </row>
    <row r="26" s="1" customFormat="1" ht="30" customHeight="1" spans="1:23">
      <c r="A26" s="60" t="s">
        <v>56</v>
      </c>
      <c r="B26" s="9" t="s">
        <v>172</v>
      </c>
      <c r="C26" s="10" t="s">
        <v>173</v>
      </c>
      <c r="D26" s="9" t="s">
        <v>76</v>
      </c>
      <c r="E26" s="9" t="s">
        <v>77</v>
      </c>
      <c r="F26" s="9" t="s">
        <v>174</v>
      </c>
      <c r="G26" s="9" t="s">
        <v>173</v>
      </c>
      <c r="H26" s="18">
        <v>34000</v>
      </c>
      <c r="I26" s="18">
        <v>34000</v>
      </c>
      <c r="J26" s="18"/>
      <c r="K26" s="18"/>
      <c r="L26" s="18">
        <v>34000</v>
      </c>
      <c r="M26" s="18"/>
      <c r="N26" s="18"/>
      <c r="O26" s="18"/>
      <c r="P26" s="24"/>
      <c r="Q26" s="18"/>
      <c r="R26" s="18"/>
      <c r="S26" s="18"/>
      <c r="T26" s="18"/>
      <c r="U26" s="18"/>
      <c r="V26" s="18"/>
      <c r="W26" s="18"/>
    </row>
    <row r="27" s="1" customFormat="1" ht="30" customHeight="1" spans="1:23">
      <c r="A27" s="60" t="s">
        <v>56</v>
      </c>
      <c r="B27" s="9" t="s">
        <v>175</v>
      </c>
      <c r="C27" s="10" t="s">
        <v>176</v>
      </c>
      <c r="D27" s="9" t="s">
        <v>76</v>
      </c>
      <c r="E27" s="9" t="s">
        <v>77</v>
      </c>
      <c r="F27" s="9" t="s">
        <v>177</v>
      </c>
      <c r="G27" s="9" t="s">
        <v>178</v>
      </c>
      <c r="H27" s="18">
        <v>113600</v>
      </c>
      <c r="I27" s="18">
        <v>113600</v>
      </c>
      <c r="J27" s="18"/>
      <c r="K27" s="18"/>
      <c r="L27" s="18">
        <v>113600</v>
      </c>
      <c r="M27" s="18"/>
      <c r="N27" s="18"/>
      <c r="O27" s="18"/>
      <c r="P27" s="24"/>
      <c r="Q27" s="18"/>
      <c r="R27" s="18"/>
      <c r="S27" s="18"/>
      <c r="T27" s="18"/>
      <c r="U27" s="18"/>
      <c r="V27" s="18"/>
      <c r="W27" s="18"/>
    </row>
    <row r="28" s="1" customFormat="1" ht="30" customHeight="1" spans="1:23">
      <c r="A28" s="60" t="s">
        <v>56</v>
      </c>
      <c r="B28" s="9" t="s">
        <v>175</v>
      </c>
      <c r="C28" s="10" t="s">
        <v>176</v>
      </c>
      <c r="D28" s="9" t="s">
        <v>76</v>
      </c>
      <c r="E28" s="9" t="s">
        <v>77</v>
      </c>
      <c r="F28" s="9" t="s">
        <v>179</v>
      </c>
      <c r="G28" s="9" t="s">
        <v>180</v>
      </c>
      <c r="H28" s="18">
        <v>2000</v>
      </c>
      <c r="I28" s="18">
        <v>2000</v>
      </c>
      <c r="J28" s="18"/>
      <c r="K28" s="18"/>
      <c r="L28" s="18">
        <v>2000</v>
      </c>
      <c r="M28" s="18"/>
      <c r="N28" s="18"/>
      <c r="O28" s="18"/>
      <c r="P28" s="24"/>
      <c r="Q28" s="18"/>
      <c r="R28" s="18"/>
      <c r="S28" s="18"/>
      <c r="T28" s="18"/>
      <c r="U28" s="18"/>
      <c r="V28" s="18"/>
      <c r="W28" s="18"/>
    </row>
    <row r="29" s="1" customFormat="1" ht="30" customHeight="1" spans="1:23">
      <c r="A29" s="60" t="s">
        <v>56</v>
      </c>
      <c r="B29" s="9" t="s">
        <v>181</v>
      </c>
      <c r="C29" s="10" t="s">
        <v>182</v>
      </c>
      <c r="D29" s="9" t="s">
        <v>76</v>
      </c>
      <c r="E29" s="9" t="s">
        <v>77</v>
      </c>
      <c r="F29" s="9" t="s">
        <v>183</v>
      </c>
      <c r="G29" s="9" t="s">
        <v>182</v>
      </c>
      <c r="H29" s="18">
        <v>68000</v>
      </c>
      <c r="I29" s="18">
        <v>68000</v>
      </c>
      <c r="J29" s="18"/>
      <c r="K29" s="18"/>
      <c r="L29" s="18">
        <v>68000</v>
      </c>
      <c r="M29" s="18"/>
      <c r="N29" s="18"/>
      <c r="O29" s="18"/>
      <c r="P29" s="24"/>
      <c r="Q29" s="18"/>
      <c r="R29" s="18"/>
      <c r="S29" s="18"/>
      <c r="T29" s="18"/>
      <c r="U29" s="18"/>
      <c r="V29" s="18"/>
      <c r="W29" s="18"/>
    </row>
    <row r="30" s="1" customFormat="1" ht="30" customHeight="1" spans="1:23">
      <c r="A30" s="60" t="s">
        <v>56</v>
      </c>
      <c r="B30" s="9" t="s">
        <v>184</v>
      </c>
      <c r="C30" s="10" t="s">
        <v>185</v>
      </c>
      <c r="D30" s="9" t="s">
        <v>76</v>
      </c>
      <c r="E30" s="9" t="s">
        <v>77</v>
      </c>
      <c r="F30" s="9" t="s">
        <v>186</v>
      </c>
      <c r="G30" s="9" t="s">
        <v>185</v>
      </c>
      <c r="H30" s="18">
        <v>34000</v>
      </c>
      <c r="I30" s="18">
        <v>34000</v>
      </c>
      <c r="J30" s="18"/>
      <c r="K30" s="18"/>
      <c r="L30" s="18">
        <v>34000</v>
      </c>
      <c r="M30" s="18"/>
      <c r="N30" s="18"/>
      <c r="O30" s="18"/>
      <c r="P30" s="24"/>
      <c r="Q30" s="18"/>
      <c r="R30" s="18"/>
      <c r="S30" s="18"/>
      <c r="T30" s="18"/>
      <c r="U30" s="18"/>
      <c r="V30" s="18"/>
      <c r="W30" s="18"/>
    </row>
    <row r="31" s="1" customFormat="1" ht="30" customHeight="1" spans="1:23">
      <c r="A31" s="60" t="s">
        <v>56</v>
      </c>
      <c r="B31" s="9" t="s">
        <v>187</v>
      </c>
      <c r="C31" s="10" t="s">
        <v>188</v>
      </c>
      <c r="D31" s="9" t="s">
        <v>76</v>
      </c>
      <c r="E31" s="9" t="s">
        <v>77</v>
      </c>
      <c r="F31" s="9" t="s">
        <v>152</v>
      </c>
      <c r="G31" s="9" t="s">
        <v>153</v>
      </c>
      <c r="H31" s="18">
        <v>612000</v>
      </c>
      <c r="I31" s="18">
        <v>612000</v>
      </c>
      <c r="J31" s="18"/>
      <c r="K31" s="18"/>
      <c r="L31" s="18">
        <v>612000</v>
      </c>
      <c r="M31" s="18"/>
      <c r="N31" s="18"/>
      <c r="O31" s="18"/>
      <c r="P31" s="24"/>
      <c r="Q31" s="18"/>
      <c r="R31" s="18"/>
      <c r="S31" s="18"/>
      <c r="T31" s="18"/>
      <c r="U31" s="18"/>
      <c r="V31" s="18"/>
      <c r="W31" s="18"/>
    </row>
    <row r="32" s="1" customFormat="1" ht="30" customHeight="1" spans="1:23">
      <c r="A32" s="12" t="s">
        <v>32</v>
      </c>
      <c r="B32" s="12"/>
      <c r="C32" s="12"/>
      <c r="D32" s="12"/>
      <c r="E32" s="12"/>
      <c r="F32" s="12"/>
      <c r="G32" s="12"/>
      <c r="H32" s="18">
        <v>5488521.88</v>
      </c>
      <c r="I32" s="18">
        <v>5488521.88</v>
      </c>
      <c r="J32" s="18"/>
      <c r="K32" s="18"/>
      <c r="L32" s="18">
        <v>5488521.88</v>
      </c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</row>
    <row r="33" s="1" customFormat="1" customHeight="1"/>
  </sheetData>
  <mergeCells count="30">
    <mergeCell ref="A3:W3"/>
    <mergeCell ref="A4:G4"/>
    <mergeCell ref="I5:W5"/>
    <mergeCell ref="I6:M6"/>
    <mergeCell ref="N6:P6"/>
    <mergeCell ref="R6:W6"/>
    <mergeCell ref="A32:G32"/>
    <mergeCell ref="A5:A8"/>
    <mergeCell ref="B5:B8"/>
    <mergeCell ref="C5:C8"/>
    <mergeCell ref="D5:D8"/>
    <mergeCell ref="E5:E8"/>
    <mergeCell ref="F5:F8"/>
    <mergeCell ref="G5:G8"/>
    <mergeCell ref="H5:H8"/>
    <mergeCell ref="I7:I8"/>
    <mergeCell ref="J7:J8"/>
    <mergeCell ref="K7:K8"/>
    <mergeCell ref="L7:L8"/>
    <mergeCell ref="M7:M8"/>
    <mergeCell ref="N7:N8"/>
    <mergeCell ref="O7:O8"/>
    <mergeCell ref="P7:P8"/>
    <mergeCell ref="Q6:Q8"/>
    <mergeCell ref="R7:R8"/>
    <mergeCell ref="S7:S8"/>
    <mergeCell ref="T7:T8"/>
    <mergeCell ref="U7:U8"/>
    <mergeCell ref="V7:V8"/>
    <mergeCell ref="W7:W8"/>
  </mergeCells>
  <pageMargins left="0.75" right="0.75" top="1" bottom="1" header="0.5" footer="0.5"/>
  <pageSetup paperSize="9" scale="3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3"/>
  <sheetViews>
    <sheetView showZeros="0" workbookViewId="0">
      <pane ySplit="1" topLeftCell="A2" activePane="bottomLeft" state="frozen"/>
      <selection/>
      <selection pane="bottomLeft" activeCell="F16" sqref="F16"/>
    </sheetView>
  </sheetViews>
  <sheetFormatPr defaultColWidth="9.14166666666667" defaultRowHeight="14.25" customHeight="1"/>
  <cols>
    <col min="1" max="1" width="14.575" customWidth="1"/>
    <col min="2" max="2" width="15" customWidth="1"/>
    <col min="3" max="3" width="18.125" customWidth="1"/>
    <col min="4" max="4" width="14.875" customWidth="1"/>
    <col min="5" max="5" width="15.6" customWidth="1"/>
    <col min="6" max="6" width="19.7416666666667" customWidth="1"/>
    <col min="7" max="7" width="14.8833333333333" customWidth="1"/>
    <col min="8" max="8" width="19.7416666666667" customWidth="1"/>
    <col min="9" max="16" width="14.175" customWidth="1"/>
    <col min="17" max="17" width="13.6" customWidth="1"/>
    <col min="18" max="23" width="15.175" customWidth="1"/>
  </cols>
  <sheetData>
    <row r="1" s="1" customFormat="1" customHeight="1" spans="1:2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="1" customFormat="1" ht="27" customHeight="1" spans="1:2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  <c r="O2" s="4"/>
      <c r="P2" s="4"/>
      <c r="Q2" s="4"/>
      <c r="R2" s="4"/>
      <c r="S2" s="4"/>
      <c r="T2" s="4"/>
      <c r="U2" s="4"/>
      <c r="V2" s="4"/>
      <c r="W2" s="4" t="s">
        <v>189</v>
      </c>
    </row>
    <row r="3" s="1" customFormat="1" ht="46" customHeight="1" spans="1:23">
      <c r="A3" s="5" t="s">
        <v>190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6"/>
      <c r="O3" s="56"/>
      <c r="P3" s="56"/>
      <c r="Q3" s="56"/>
      <c r="R3" s="56"/>
      <c r="S3" s="56"/>
      <c r="T3" s="56"/>
      <c r="U3" s="56"/>
      <c r="V3" s="56"/>
      <c r="W3" s="56"/>
    </row>
    <row r="4" s="1" customFormat="1" ht="29" customHeight="1" spans="1:23">
      <c r="A4" s="6" t="str">
        <f>"单位名称："&amp;"华宁县融媒体中心"</f>
        <v>单位名称：华宁县融媒体中心</v>
      </c>
      <c r="B4" s="6"/>
      <c r="C4" s="6"/>
      <c r="D4" s="6"/>
      <c r="E4" s="6"/>
      <c r="F4" s="6"/>
      <c r="G4" s="6"/>
      <c r="H4" s="6"/>
      <c r="I4" s="57"/>
      <c r="J4" s="57"/>
      <c r="K4" s="57"/>
      <c r="L4" s="57"/>
      <c r="M4" s="57"/>
      <c r="N4" s="4"/>
      <c r="O4" s="4"/>
      <c r="P4" s="4"/>
      <c r="Q4" s="4"/>
      <c r="R4" s="4"/>
      <c r="S4" s="4"/>
      <c r="T4" s="4"/>
      <c r="U4" s="4"/>
      <c r="V4" s="4"/>
      <c r="W4" s="4" t="s">
        <v>29</v>
      </c>
    </row>
    <row r="5" s="1" customFormat="1" ht="29" customHeight="1" spans="1:23">
      <c r="A5" s="14" t="s">
        <v>191</v>
      </c>
      <c r="B5" s="14" t="s">
        <v>131</v>
      </c>
      <c r="C5" s="14" t="s">
        <v>132</v>
      </c>
      <c r="D5" s="14" t="s">
        <v>192</v>
      </c>
      <c r="E5" s="14" t="s">
        <v>133</v>
      </c>
      <c r="F5" s="14" t="s">
        <v>134</v>
      </c>
      <c r="G5" s="14" t="s">
        <v>193</v>
      </c>
      <c r="H5" s="14" t="s">
        <v>136</v>
      </c>
      <c r="I5" s="48" t="s">
        <v>32</v>
      </c>
      <c r="J5" s="48" t="s">
        <v>194</v>
      </c>
      <c r="K5" s="14"/>
      <c r="L5" s="14"/>
      <c r="M5" s="14"/>
      <c r="N5" s="14" t="s">
        <v>138</v>
      </c>
      <c r="O5" s="14"/>
      <c r="P5" s="14"/>
      <c r="Q5" s="14" t="s">
        <v>38</v>
      </c>
      <c r="R5" s="14" t="s">
        <v>63</v>
      </c>
      <c r="S5" s="14"/>
      <c r="T5" s="14"/>
      <c r="U5" s="14"/>
      <c r="V5" s="14"/>
      <c r="W5" s="14"/>
    </row>
    <row r="6" s="1" customFormat="1" ht="29" customHeight="1" spans="1:23">
      <c r="A6" s="14"/>
      <c r="B6" s="14"/>
      <c r="C6" s="14"/>
      <c r="D6" s="14"/>
      <c r="E6" s="14"/>
      <c r="F6" s="14"/>
      <c r="G6" s="14"/>
      <c r="H6" s="14"/>
      <c r="I6" s="48" t="s">
        <v>139</v>
      </c>
      <c r="J6" s="48" t="s">
        <v>35</v>
      </c>
      <c r="K6" s="14"/>
      <c r="L6" s="14" t="s">
        <v>36</v>
      </c>
      <c r="M6" s="14" t="s">
        <v>37</v>
      </c>
      <c r="N6" s="14" t="s">
        <v>35</v>
      </c>
      <c r="O6" s="14" t="s">
        <v>36</v>
      </c>
      <c r="P6" s="14" t="s">
        <v>37</v>
      </c>
      <c r="Q6" s="14"/>
      <c r="R6" s="14" t="s">
        <v>34</v>
      </c>
      <c r="S6" s="14" t="s">
        <v>41</v>
      </c>
      <c r="T6" s="14" t="s">
        <v>42</v>
      </c>
      <c r="U6" s="14" t="s">
        <v>43</v>
      </c>
      <c r="V6" s="14" t="s">
        <v>44</v>
      </c>
      <c r="W6" s="14" t="s">
        <v>45</v>
      </c>
    </row>
    <row r="7" s="1" customFormat="1" ht="29" customHeight="1" spans="1:23">
      <c r="A7" s="14"/>
      <c r="B7" s="14"/>
      <c r="C7" s="14"/>
      <c r="D7" s="14"/>
      <c r="E7" s="14"/>
      <c r="F7" s="14"/>
      <c r="G7" s="14"/>
      <c r="H7" s="14"/>
      <c r="I7" s="48"/>
      <c r="J7" s="48" t="s">
        <v>35</v>
      </c>
      <c r="K7" s="14"/>
      <c r="L7" s="14" t="s">
        <v>36</v>
      </c>
      <c r="M7" s="14" t="s">
        <v>37</v>
      </c>
      <c r="N7" s="14" t="s">
        <v>35</v>
      </c>
      <c r="O7" s="14" t="s">
        <v>36</v>
      </c>
      <c r="P7" s="14" t="s">
        <v>37</v>
      </c>
      <c r="Q7" s="14"/>
      <c r="R7" s="14" t="s">
        <v>34</v>
      </c>
      <c r="S7" s="14" t="s">
        <v>41</v>
      </c>
      <c r="T7" s="14" t="s">
        <v>42</v>
      </c>
      <c r="U7" s="14" t="s">
        <v>43</v>
      </c>
      <c r="V7" s="14" t="s">
        <v>44</v>
      </c>
      <c r="W7" s="14" t="s">
        <v>45</v>
      </c>
    </row>
    <row r="8" s="1" customFormat="1" ht="29" customHeight="1" spans="1:23">
      <c r="A8" s="14"/>
      <c r="B8" s="14"/>
      <c r="C8" s="14"/>
      <c r="D8" s="14"/>
      <c r="E8" s="14"/>
      <c r="F8" s="14"/>
      <c r="G8" s="14"/>
      <c r="H8" s="14"/>
      <c r="I8" s="48"/>
      <c r="J8" s="48" t="s">
        <v>34</v>
      </c>
      <c r="K8" s="14" t="s">
        <v>195</v>
      </c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</row>
    <row r="9" s="1" customFormat="1" ht="29" customHeight="1" spans="1:23">
      <c r="A9" s="15" t="s">
        <v>46</v>
      </c>
      <c r="B9" s="15">
        <v>2</v>
      </c>
      <c r="C9" s="15">
        <v>3</v>
      </c>
      <c r="D9" s="15">
        <v>4</v>
      </c>
      <c r="E9" s="15">
        <v>5</v>
      </c>
      <c r="F9" s="15">
        <v>6</v>
      </c>
      <c r="G9" s="15">
        <v>7</v>
      </c>
      <c r="H9" s="15">
        <v>8</v>
      </c>
      <c r="I9" s="15">
        <v>9</v>
      </c>
      <c r="J9" s="15">
        <v>10</v>
      </c>
      <c r="K9" s="15">
        <v>11</v>
      </c>
      <c r="L9" s="15">
        <v>12</v>
      </c>
      <c r="M9" s="15">
        <v>13</v>
      </c>
      <c r="N9" s="15">
        <v>14</v>
      </c>
      <c r="O9" s="15">
        <v>15</v>
      </c>
      <c r="P9" s="15">
        <v>16</v>
      </c>
      <c r="Q9" s="15">
        <v>17</v>
      </c>
      <c r="R9" s="15">
        <v>18</v>
      </c>
      <c r="S9" s="15">
        <v>19</v>
      </c>
      <c r="T9" s="15">
        <v>20</v>
      </c>
      <c r="U9" s="15">
        <v>21</v>
      </c>
      <c r="V9" s="15">
        <v>22</v>
      </c>
      <c r="W9" s="15">
        <v>23</v>
      </c>
    </row>
    <row r="10" s="1" customFormat="1" ht="29" customHeight="1" spans="1:23">
      <c r="A10" s="9"/>
      <c r="B10" s="9"/>
      <c r="C10" s="10"/>
      <c r="D10" s="9"/>
      <c r="E10" s="9"/>
      <c r="F10" s="9"/>
      <c r="G10" s="9"/>
      <c r="H10" s="9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</row>
    <row r="11" s="1" customFormat="1" ht="29" customHeight="1" spans="1:23">
      <c r="A11" s="9"/>
      <c r="B11" s="9"/>
      <c r="C11" s="10"/>
      <c r="D11" s="9"/>
      <c r="E11" s="9"/>
      <c r="F11" s="9"/>
      <c r="G11" s="9"/>
      <c r="H11" s="9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</row>
    <row r="12" s="1" customFormat="1" ht="29" customHeight="1" spans="1:23">
      <c r="A12" s="12" t="s">
        <v>32</v>
      </c>
      <c r="B12" s="12"/>
      <c r="C12" s="12"/>
      <c r="D12" s="12"/>
      <c r="E12" s="12"/>
      <c r="F12" s="12"/>
      <c r="G12" s="12"/>
      <c r="H12" s="12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</row>
    <row r="13" s="1" customFormat="1" ht="29" customHeight="1" spans="1:23">
      <c r="A13" s="13" t="s">
        <v>196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</sheetData>
  <mergeCells count="28">
    <mergeCell ref="A3:W3"/>
    <mergeCell ref="A4:H4"/>
    <mergeCell ref="J5:M5"/>
    <mergeCell ref="N5:P5"/>
    <mergeCell ref="R5:W5"/>
    <mergeCell ref="A12:H12"/>
    <mergeCell ref="A5:A8"/>
    <mergeCell ref="B5:B8"/>
    <mergeCell ref="C5:C8"/>
    <mergeCell ref="D5:D8"/>
    <mergeCell ref="E5:E8"/>
    <mergeCell ref="F5:F8"/>
    <mergeCell ref="G5:G8"/>
    <mergeCell ref="H5:H8"/>
    <mergeCell ref="I5:I8"/>
    <mergeCell ref="L6:L8"/>
    <mergeCell ref="M6:M8"/>
    <mergeCell ref="N6:N8"/>
    <mergeCell ref="O6:O8"/>
    <mergeCell ref="P6:P8"/>
    <mergeCell ref="Q5:Q8"/>
    <mergeCell ref="R6:R8"/>
    <mergeCell ref="S6:S8"/>
    <mergeCell ref="T6:T8"/>
    <mergeCell ref="U6:U8"/>
    <mergeCell ref="V6:V8"/>
    <mergeCell ref="W6:W8"/>
    <mergeCell ref="J6:K7"/>
  </mergeCells>
  <pageMargins left="0.75" right="0.75" top="1" bottom="1" header="0.5" footer="0.5"/>
  <pageSetup paperSize="9" scale="37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10"/>
  <sheetViews>
    <sheetView showZeros="0" workbookViewId="0">
      <pane ySplit="1" topLeftCell="A2" activePane="bottomLeft" state="frozen"/>
      <selection/>
      <selection pane="bottomLeft" activeCell="D14" sqref="D14:D15"/>
    </sheetView>
  </sheetViews>
  <sheetFormatPr defaultColWidth="9.14166666666667" defaultRowHeight="12" customHeight="1"/>
  <cols>
    <col min="1" max="1" width="26.625" customWidth="1"/>
    <col min="2" max="2" width="29" customWidth="1"/>
    <col min="3" max="3" width="17.175" customWidth="1"/>
    <col min="4" max="4" width="21.025" customWidth="1"/>
    <col min="5" max="5" width="23.575" customWidth="1"/>
    <col min="6" max="6" width="11.275" customWidth="1"/>
    <col min="7" max="7" width="10.3166666666667" customWidth="1"/>
    <col min="8" max="8" width="9.31666666666667" customWidth="1"/>
    <col min="9" max="9" width="13.425" customWidth="1"/>
    <col min="10" max="10" width="27.45" customWidth="1"/>
  </cols>
  <sheetData>
    <row r="1" s="1" customFormat="1" ht="35" customHeight="1" spans="1:10">
      <c r="A1" s="21" t="s">
        <v>197</v>
      </c>
      <c r="B1" s="21"/>
      <c r="C1" s="21"/>
      <c r="D1" s="21"/>
      <c r="E1" s="21"/>
      <c r="F1" s="21"/>
      <c r="G1" s="21"/>
      <c r="H1" s="21"/>
      <c r="I1" s="21"/>
      <c r="J1" s="21"/>
    </row>
    <row r="2" s="1" customFormat="1" ht="35" customHeight="1" spans="1:10">
      <c r="A2" s="33" t="s">
        <v>198</v>
      </c>
      <c r="B2" s="33"/>
      <c r="C2" s="33"/>
      <c r="D2" s="33"/>
      <c r="E2" s="33"/>
      <c r="F2" s="33"/>
      <c r="G2" s="33"/>
      <c r="H2" s="33"/>
      <c r="I2" s="33"/>
      <c r="J2" s="33"/>
    </row>
    <row r="3" s="1" customFormat="1" ht="35" customHeight="1" spans="1:10">
      <c r="A3" s="20" t="str">
        <f>"单位名称："&amp;"华宁县融媒体中心"</f>
        <v>单位名称：华宁县融媒体中心</v>
      </c>
      <c r="B3" s="20"/>
      <c r="C3" s="20"/>
      <c r="D3" s="20"/>
      <c r="E3" s="20"/>
      <c r="F3" s="20"/>
      <c r="G3" s="20"/>
      <c r="H3" s="20"/>
      <c r="I3" s="20"/>
      <c r="J3" s="20"/>
    </row>
    <row r="4" s="1" customFormat="1" ht="35" customHeight="1" spans="1:10">
      <c r="A4" s="34" t="s">
        <v>199</v>
      </c>
      <c r="B4" s="34" t="s">
        <v>200</v>
      </c>
      <c r="C4" s="34" t="s">
        <v>201</v>
      </c>
      <c r="D4" s="34" t="s">
        <v>202</v>
      </c>
      <c r="E4" s="34" t="s">
        <v>203</v>
      </c>
      <c r="F4" s="34" t="s">
        <v>204</v>
      </c>
      <c r="G4" s="34" t="s">
        <v>205</v>
      </c>
      <c r="H4" s="34" t="s">
        <v>206</v>
      </c>
      <c r="I4" s="34" t="s">
        <v>207</v>
      </c>
      <c r="J4" s="34" t="s">
        <v>208</v>
      </c>
    </row>
    <row r="5" s="1" customFormat="1" ht="35" customHeight="1" spans="1:10">
      <c r="A5" s="34"/>
      <c r="B5" s="34"/>
      <c r="C5" s="34"/>
      <c r="D5" s="34"/>
      <c r="E5" s="34"/>
      <c r="F5" s="34"/>
      <c r="G5" s="34"/>
      <c r="H5" s="34"/>
      <c r="I5" s="34"/>
      <c r="J5" s="34"/>
    </row>
    <row r="6" s="1" customFormat="1" ht="35" customHeight="1" spans="1:10">
      <c r="A6" s="51">
        <v>1</v>
      </c>
      <c r="B6" s="35">
        <v>2</v>
      </c>
      <c r="C6" s="35">
        <v>3</v>
      </c>
      <c r="D6" s="35">
        <v>4</v>
      </c>
      <c r="E6" s="35">
        <v>5</v>
      </c>
      <c r="F6" s="35">
        <v>6</v>
      </c>
      <c r="G6" s="35">
        <v>7</v>
      </c>
      <c r="H6" s="35">
        <v>8</v>
      </c>
      <c r="I6" s="35">
        <v>9</v>
      </c>
      <c r="J6" s="35">
        <v>10</v>
      </c>
    </row>
    <row r="7" s="1" customFormat="1" ht="35" customHeight="1" spans="1:10">
      <c r="A7" s="52"/>
      <c r="B7" s="24"/>
      <c r="C7" s="24"/>
      <c r="D7" s="13"/>
      <c r="E7" s="40"/>
      <c r="F7" s="40"/>
      <c r="G7" s="40"/>
      <c r="H7" s="40"/>
      <c r="I7" s="40"/>
      <c r="J7" s="40"/>
    </row>
    <row r="8" s="1" customFormat="1" ht="35" customHeight="1" spans="1:10">
      <c r="A8" s="53"/>
      <c r="B8" s="24"/>
      <c r="C8" s="25"/>
      <c r="D8" s="25"/>
      <c r="E8" s="40"/>
      <c r="F8" s="40"/>
      <c r="G8" s="40"/>
      <c r="H8" s="40"/>
      <c r="I8" s="40"/>
      <c r="J8" s="40"/>
    </row>
    <row r="9" s="1" customFormat="1" ht="35" customHeight="1" spans="1:10">
      <c r="A9" s="53"/>
      <c r="B9" s="24"/>
      <c r="C9" s="24"/>
      <c r="D9" s="54"/>
      <c r="E9" s="55"/>
      <c r="F9" s="41"/>
      <c r="G9" s="25"/>
      <c r="H9" s="41"/>
      <c r="I9" s="41"/>
      <c r="J9" s="55"/>
    </row>
    <row r="10" s="1" customFormat="1" ht="35" customHeight="1" spans="1:10">
      <c r="A10" s="13" t="s">
        <v>209</v>
      </c>
      <c r="B10" s="13"/>
      <c r="C10" s="13"/>
      <c r="D10" s="13"/>
      <c r="E10" s="13"/>
      <c r="F10" s="13"/>
      <c r="G10" s="13"/>
      <c r="H10" s="13"/>
      <c r="I10" s="13"/>
      <c r="J10" s="13"/>
    </row>
  </sheetData>
  <mergeCells count="13">
    <mergeCell ref="A1:J1"/>
    <mergeCell ref="A2:J2"/>
    <mergeCell ref="A3:J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5" right="0.75" top="1" bottom="1" header="0.5" footer="0.5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空夏</cp:lastModifiedBy>
  <dcterms:created xsi:type="dcterms:W3CDTF">2025-01-21T02:50:00Z</dcterms:created>
  <dcterms:modified xsi:type="dcterms:W3CDTF">2025-02-27T09:30:48Z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947B1D663EAD40F5A4BA484810B40C57_13</vt:lpwstr>
  </property>
  <property fmtid="{D5CDD505-2E9C-101B-9397-08002B2CF9AE}" pid="3" name="KSOProductBuildVer">
    <vt:lpwstr>2052-12.1.0.20305</vt:lpwstr>
  </property>
</Properties>
</file>