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<sst xmlns="http://schemas.openxmlformats.org/spreadsheetml/2006/main" count="2810" uniqueCount="718">
  <si>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</si>
  <si>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</si>
  <si>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</si>
  <si>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</si>
  <si>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</si>
  <si>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</si>
  <si>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</si>
  <si>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</si>
  <si>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</si>
  <si>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</si>
  <si>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</si>
  <si>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</si>
  <si>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</si>
  <si>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</si>
  <si>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</si>
  <si>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</si>
  <si>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</si>
  <si>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</si>
  <si>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</si>
  <si>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</si>
  <si>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</si>
  <si>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</si>
  <si>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</si>
  <si>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</si>
  <si>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</si>
  <si>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</si>
  <si>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</si>
  <si>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</si>
  <si>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</si>
  <si>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</si>
  <si>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</si>
  <si>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</si>
  <si>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</si>
  <si>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</si>
  <si>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</si>
  <si>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</si>
  <si>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</si>
  <si>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</si>
  <si>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</si>
  <si>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</si>
  <si>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</si>
  <si>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</si>
  <si>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</si>
  <si>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</si>
  <si>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</si>
  <si>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</si>
  <si>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</si>
  <si>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</si>
  <si>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</si>
  <si>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</si>
  <si>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</si>
  <si>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</si>
  <si>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</si>
  <si>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</si>
  <si>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</si>
  <si>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131</t>
  </si>
  <si>
    <t>华宁县卫生健康局</t>
  </si>
  <si>
    <t>131014</t>
  </si>
  <si>
    <t>华宁县总医院</t>
  </si>
  <si>
    <t>131001</t>
  </si>
  <si>
    <t>131005</t>
  </si>
  <si>
    <t>华宁县妇幼保健院</t>
  </si>
  <si>
    <t>131006</t>
  </si>
  <si>
    <t>华宁县卫生监督局</t>
  </si>
  <si>
    <t>131004</t>
  </si>
  <si>
    <t>华宁县疾病预防控制中心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</si>
  <si>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</si>
  <si>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</si>
  <si>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</si>
  <si>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</si>
  <si>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</si>
  <si>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</si>
  <si>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</si>
  <si>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</si>
  <si>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</si>
  <si>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</si>
  <si>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</si>
  <si>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</si>
  <si>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</si>
  <si>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</si>
  <si>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</si>
  <si>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</si>
  <si>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</si>
  <si>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</si>
  <si>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</si>
  <si>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</si>
  <si>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</si>
  <si>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</si>
  <si>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</si>
  <si>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</si>
  <si>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</si>
  <si>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</si>
  <si>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</si>
  <si>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</si>
  <si>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</si>
  <si>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</si>
  <si>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21001</t>
  </si>
  <si>
    <t>卫生健康管理事务</t>
  </si>
  <si>
    <t>2100101</t>
  </si>
  <si>
    <t>行政运行</t>
  </si>
  <si>
    <t>21002</t>
  </si>
  <si>
    <t>公立医院</t>
  </si>
  <si>
    <t>2100201</t>
  </si>
  <si>
    <t>综合医院</t>
  </si>
  <si>
    <t>2100202</t>
  </si>
  <si>
    <t>中医（民族）医院</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</si>
  <si>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</si>
  <si>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</si>
  <si>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</si>
  <si>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</si>
  <si>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</si>
  <si>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</si>
  <si>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</si>
  <si>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</si>
  <si>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</si>
  <si>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</si>
  <si>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</si>
  <si>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</si>
  <si>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</si>
  <si>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</si>
  <si>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</si>
  <si>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</si>
  <si>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</si>
  <si>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</si>
  <si>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</si>
  <si>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</si>
  <si>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</si>
  <si>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</si>
  <si>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</si>
  <si>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</si>
  <si>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</si>
  <si>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</si>
  <si>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</si>
  <si>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</si>
  <si>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</si>
  <si>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</si>
  <si>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</si>
  <si>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</si>
  <si>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</si>
  <si>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</si>
  <si>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</si>
  <si>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</si>
  <si>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</si>
  <si>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</si>
  <si>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</si>
  <si>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</si>
  <si>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</si>
  <si>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</si>
  <si>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</si>
  <si>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</si>
  <si>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</si>
  <si>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</si>
  <si>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</si>
  <si>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</si>
  <si>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</si>
  <si>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</si>
  <si>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</si>
  <si>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</si>
  <si>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</si>
  <si>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</si>
  <si>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</si>
  <si>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</si>
  <si>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</si>
  <si>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</si>
  <si>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</si>
  <si>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</si>
  <si>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</si>
  <si>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</si>
  <si>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</si>
  <si>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</si>
  <si>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</si>
  <si>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</si>
  <si>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</si>
  <si>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</si>
  <si>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</si>
  <si>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</si>
  <si>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</si>
  <si>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</si>
  <si>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</si>
  <si>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</si>
  <si>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</si>
  <si>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</si>
  <si>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</si>
  <si>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</si>
  <si>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</si>
  <si>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</si>
  <si>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</si>
  <si>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</si>
  <si>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</si>
  <si>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</si>
  <si>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</si>
  <si>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530424231100001358099</t>
  </si>
  <si>
    <t>事业人员支出工资</t>
  </si>
  <si>
    <t>30101</t>
  </si>
  <si>
    <t>基本工资</t>
  </si>
  <si>
    <t>30102</t>
  </si>
  <si>
    <t>津贴补贴</t>
  </si>
  <si>
    <t>30107</t>
  </si>
  <si>
    <t>绩效工资</t>
  </si>
  <si>
    <t>530424231100001358103</t>
  </si>
  <si>
    <t>社会保障缴费</t>
  </si>
  <si>
    <t>30108</t>
  </si>
  <si>
    <t>机关事业单位基本养老保险缴费</t>
  </si>
  <si>
    <t>30112</t>
  </si>
  <si>
    <t>其他社会保障缴费</t>
  </si>
  <si>
    <t>30110</t>
  </si>
  <si>
    <t>职工基本医疗保险缴费</t>
  </si>
  <si>
    <t>30111</t>
  </si>
  <si>
    <t>公务员医疗补助缴费</t>
  </si>
  <si>
    <t>530424231100001358106</t>
  </si>
  <si>
    <t>对个人和家庭的补助</t>
  </si>
  <si>
    <t>30302</t>
  </si>
  <si>
    <t>退休费</t>
  </si>
  <si>
    <t>530424231100001358124</t>
  </si>
  <si>
    <t>30113</t>
  </si>
  <si>
    <t>530424231100001358131</t>
  </si>
  <si>
    <t>工会经费</t>
  </si>
  <si>
    <t>30228</t>
  </si>
  <si>
    <t>530424231100001495731</t>
  </si>
  <si>
    <t>事业人员奖励性绩效工资（省级政策）</t>
  </si>
  <si>
    <t>530424251100003684445</t>
  </si>
  <si>
    <t>2025年乡村医生县级财力支出工资预算经费</t>
  </si>
  <si>
    <t>30305</t>
  </si>
  <si>
    <t>生活补助</t>
  </si>
  <si>
    <t>530424210000000003793</t>
  </si>
  <si>
    <t>行政人员支出工资</t>
  </si>
  <si>
    <t>30103</t>
  </si>
  <si>
    <t>奖金</t>
  </si>
  <si>
    <t>530424210000000003794</t>
  </si>
  <si>
    <t>530424210000000003795</t>
  </si>
  <si>
    <t>530424210000000003796</t>
  </si>
  <si>
    <t>530424210000000003828</t>
  </si>
  <si>
    <t>其他工资福利支出</t>
  </si>
  <si>
    <t>530424210000000003829</t>
  </si>
  <si>
    <t>公车购置及运维费</t>
  </si>
  <si>
    <t>30231</t>
  </si>
  <si>
    <t>公务用车运行维护费</t>
  </si>
  <si>
    <t>530424210000000003830</t>
  </si>
  <si>
    <t>30217</t>
  </si>
  <si>
    <t>530424210000000003831</t>
  </si>
  <si>
    <t>行政人员公务交通补贴</t>
  </si>
  <si>
    <t>30239</t>
  </si>
  <si>
    <t>其他交通费用</t>
  </si>
  <si>
    <t>530424210000000003832</t>
  </si>
  <si>
    <t>530424210000000003833</t>
  </si>
  <si>
    <t>一般公用经费</t>
  </si>
  <si>
    <t>30201</t>
  </si>
  <si>
    <t>办公费</t>
  </si>
  <si>
    <t>30215</t>
  </si>
  <si>
    <t>会议费</t>
  </si>
  <si>
    <t>530424221100000596183</t>
  </si>
  <si>
    <t>福利费</t>
  </si>
  <si>
    <t>30229</t>
  </si>
  <si>
    <t>530424231100001480459</t>
  </si>
  <si>
    <t>培训费</t>
  </si>
  <si>
    <t>30216</t>
  </si>
  <si>
    <t>530424241100002248604</t>
  </si>
  <si>
    <t>临聘人员工资</t>
  </si>
  <si>
    <t>30199</t>
  </si>
  <si>
    <t>530424251100003779098</t>
  </si>
  <si>
    <t>2025年邮电经费</t>
  </si>
  <si>
    <t>30207</t>
  </si>
  <si>
    <t>邮电费</t>
  </si>
  <si>
    <t>530424210000000003014</t>
  </si>
  <si>
    <t>530424210000000003015</t>
  </si>
  <si>
    <t>530424210000000003016</t>
  </si>
  <si>
    <t>530424210000000003017</t>
  </si>
  <si>
    <t>530424210000000003021</t>
  </si>
  <si>
    <t>530424231100001474390</t>
  </si>
  <si>
    <t>530424251100003885038</t>
  </si>
  <si>
    <t>公益性岗位资金</t>
  </si>
  <si>
    <t>530424210000000005250</t>
  </si>
  <si>
    <t>530424210000000005252</t>
  </si>
  <si>
    <t>530424210000000005253</t>
  </si>
  <si>
    <t>530424210000000005254</t>
  </si>
  <si>
    <t>530424210000000005255</t>
  </si>
  <si>
    <t>530424210000000005256</t>
  </si>
  <si>
    <t>530424210000000005257</t>
  </si>
  <si>
    <t>530424210000000005258</t>
  </si>
  <si>
    <t>530424210000000005259</t>
  </si>
  <si>
    <t>30205</t>
  </si>
  <si>
    <t>水费</t>
  </si>
  <si>
    <t>30206</t>
  </si>
  <si>
    <t>电费</t>
  </si>
  <si>
    <t>30211</t>
  </si>
  <si>
    <t>差旅费</t>
  </si>
  <si>
    <t>30226</t>
  </si>
  <si>
    <t>劳务费</t>
  </si>
  <si>
    <t>530424221100000289031</t>
  </si>
  <si>
    <t>530424231100001470336</t>
  </si>
  <si>
    <t>530424251100003639354</t>
  </si>
  <si>
    <t>2025年邮电费资金</t>
  </si>
  <si>
    <t>530424251100003640122</t>
  </si>
  <si>
    <t>2025年公益性岗位补助资金</t>
  </si>
  <si>
    <t>530424210000000003163</t>
  </si>
  <si>
    <t>530424210000000003164</t>
  </si>
  <si>
    <t>530424210000000003165</t>
  </si>
  <si>
    <t>530424210000000003170</t>
  </si>
  <si>
    <t>530424210000000003171</t>
  </si>
  <si>
    <t>530424210000000003560</t>
  </si>
  <si>
    <t>530424221100000652319</t>
  </si>
  <si>
    <t>530424231100001473695</t>
  </si>
  <si>
    <t>530424241100002323108</t>
  </si>
  <si>
    <t>公益性岗位人员专项补助经费</t>
  </si>
  <si>
    <t>预算05-1表</t>
  </si>
  <si>
    <t>2025年部门项目支出预算表</t>
  </si>
  <si>
    <t>项目分类</t>
  </si>
  <si>
    <t>项目单位</t>
  </si>
  <si>
    <t>经济科目编码</t>
  </si>
  <si>
    <t>本年拨款</t>
  </si>
  <si>
    <t>其中：本次下达</t>
  </si>
  <si>
    <t>2025年计划生育经费</t>
  </si>
  <si>
    <t>312 民生类</t>
  </si>
  <si>
    <t>530424251100003737497</t>
  </si>
  <si>
    <t>艾滋病防治经费</t>
  </si>
  <si>
    <t>530424231100001251404</t>
  </si>
  <si>
    <t>30227</t>
  </si>
  <si>
    <t>委托业务费</t>
  </si>
  <si>
    <t>基本公共卫生服务经费</t>
  </si>
  <si>
    <t>530424231100001264146</t>
  </si>
  <si>
    <t>健康县城建设及国家卫生县复审经费</t>
  </si>
  <si>
    <t>313 事业发展类</t>
  </si>
  <si>
    <t>530424231100001244413</t>
  </si>
  <si>
    <t>精神病以奖代补经费</t>
  </si>
  <si>
    <t>530424231100001267097</t>
  </si>
  <si>
    <t>十五五卫生与健康规划编制和课题研究工作经费</t>
  </si>
  <si>
    <t>530424251100003778391</t>
  </si>
  <si>
    <t>麻风病人生活补助专项资金</t>
  </si>
  <si>
    <t>530424251100003702636</t>
  </si>
  <si>
    <t>省级慢性病综合防控示范区建设项目经费</t>
  </si>
  <si>
    <t>530424251100003771907</t>
  </si>
  <si>
    <t>30202</t>
  </si>
  <si>
    <t>印刷费</t>
  </si>
  <si>
    <t>30218</t>
  </si>
  <si>
    <t>专用材料费</t>
  </si>
  <si>
    <t>死亡抚恤金及丧葬费资金</t>
  </si>
  <si>
    <t>530424251100003657718</t>
  </si>
  <si>
    <t>30304</t>
  </si>
  <si>
    <t>抚恤金</t>
  </si>
  <si>
    <t>遗属生活补助专项经费</t>
  </si>
  <si>
    <t>530424251100003683914</t>
  </si>
  <si>
    <t>专户、自有资金、非财政拨款支出专项经费</t>
  </si>
  <si>
    <t>530424251100003703591</t>
  </si>
  <si>
    <t>30213</t>
  </si>
  <si>
    <t>维修（护）费</t>
  </si>
  <si>
    <t>2025年遗属补助资金</t>
  </si>
  <si>
    <t>530424251100003674634</t>
  </si>
  <si>
    <t>华宁县妇幼保健院办公设备采购专项资金</t>
  </si>
  <si>
    <t>530424251100003706642</t>
  </si>
  <si>
    <t>31002</t>
  </si>
  <si>
    <t>办公设备购置</t>
  </si>
  <si>
    <t>华宁县妇幼保健院服务类采购专项资金</t>
  </si>
  <si>
    <t>530424251100003706404</t>
  </si>
  <si>
    <t>华宁县妇幼保健院试剂、耗材采购专项资金</t>
  </si>
  <si>
    <t>530424251100003706733</t>
  </si>
  <si>
    <t>华宁县妇幼保健院医疗设备采购专项资金</t>
  </si>
  <si>
    <t>530424251100003706784</t>
  </si>
  <si>
    <t>31003</t>
  </si>
  <si>
    <t>专用设备购置</t>
  </si>
  <si>
    <t>2025年取消药品加成财政补助资金</t>
  </si>
  <si>
    <t>530424251100003701762</t>
  </si>
  <si>
    <t>2025年遗属补助经费</t>
  </si>
  <si>
    <t>530424251100003681397</t>
  </si>
  <si>
    <t>华宁县总医院2025年自有资金采购项目专项资金</t>
  </si>
  <si>
    <t>530424251100003724213</t>
  </si>
  <si>
    <t>30905</t>
  </si>
  <si>
    <t>基础设施建设</t>
  </si>
  <si>
    <t>31007</t>
  </si>
  <si>
    <t>信息网络及软件购置更新</t>
  </si>
  <si>
    <t>华宁县总医院公立医院改革与高质量发展示范项目县级补助资金</t>
  </si>
  <si>
    <t>530424251100003731925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</si>
  <si>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</si>
  <si>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</si>
  <si>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</si>
  <si>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</si>
  <si>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</si>
  <si>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</si>
  <si>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</si>
  <si>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</si>
  <si>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</si>
  <si>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</si>
  <si>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</si>
  <si>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</si>
  <si>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2025年取消药品加成财政补助资金770429.36</t>
  </si>
  <si>
    <t>产出指标</t>
  </si>
  <si>
    <t>数量指标</t>
  </si>
  <si>
    <t>购买公立医院药品数量</t>
  </si>
  <si>
    <t>&gt;=</t>
  </si>
  <si>
    <t>12</t>
  </si>
  <si>
    <t>批次</t>
  </si>
  <si>
    <t>定量指标</t>
  </si>
  <si>
    <t>反映购买公立医院药品数量情况</t>
  </si>
  <si>
    <t>质量指标</t>
  </si>
  <si>
    <t>验收是否合格</t>
  </si>
  <si>
    <t>=</t>
  </si>
  <si>
    <t>是</t>
  </si>
  <si>
    <t>定性指标</t>
  </si>
  <si>
    <t>反映药品验收合格情况</t>
  </si>
  <si>
    <t>时效指标</t>
  </si>
  <si>
    <t>是否在药品有效期内使用</t>
  </si>
  <si>
    <t>反映药品有效期内使用情况</t>
  </si>
  <si>
    <t>效益指标</t>
  </si>
  <si>
    <t>社会效益</t>
  </si>
  <si>
    <t>县级公立医院诊疗人次数占医疗卫生机构人次数的比例</t>
  </si>
  <si>
    <t>74</t>
  </si>
  <si>
    <t>%</t>
  </si>
  <si>
    <t>满意度指标</t>
  </si>
  <si>
    <t>服务对象满意度</t>
  </si>
  <si>
    <t>公立医院职工、门诊住院患者群众满意度</t>
  </si>
  <si>
    <t>90</t>
  </si>
  <si>
    <t>反应服务对象对公立医院服务性的满意度</t>
  </si>
  <si>
    <t>盘溪卫生院11472元，宁州卫生院19788元，青龙卫生院51048元，县医院73992元，合计金额156300元</t>
  </si>
  <si>
    <t>获补助对象</t>
  </si>
  <si>
    <t>14</t>
  </si>
  <si>
    <t>人</t>
  </si>
  <si>
    <t>反映获补助人员工资福利的数量情况，也适用补贴、资助等形式的补助</t>
  </si>
  <si>
    <t>获补对象准确率</t>
  </si>
  <si>
    <t>100</t>
  </si>
  <si>
    <t>反映获补对象认定的准确性情况。获补对象准确率=抽检符合标准的补助对象数/抽检实际补助对象数*100%</t>
  </si>
  <si>
    <t>获补覆盖率</t>
  </si>
  <si>
    <t>&gt;</t>
  </si>
  <si>
    <t>95</t>
  </si>
  <si>
    <t>获补覆盖率=实际获得补助人数（工资福利数）/申请符合标准人数（工资福利数）*100%</t>
  </si>
  <si>
    <t>经济效益</t>
  </si>
  <si>
    <t>政策知晓率</t>
  </si>
  <si>
    <t>政策知晓率=了解遗属补助政策的人员/发放补助的总人员*100%</t>
  </si>
  <si>
    <t>受益对象满意度</t>
  </si>
  <si>
    <t>反映获补助受益对象的满意程度。</t>
  </si>
  <si>
    <t>华宁县总医院2025年自有资金采购项目专项资金44,852,060.00元</t>
  </si>
  <si>
    <t>购置计划完成率</t>
  </si>
  <si>
    <t>80</t>
  </si>
  <si>
    <t>反映部门购置计划执行情况购置计划执行情况。
购置计划完成率=（实际购置交付装备数量/计划购置交付装备数量）*100%。</t>
  </si>
  <si>
    <t>购置数量</t>
  </si>
  <si>
    <t>反映购置数量完成情况。</t>
  </si>
  <si>
    <t>验收通过率</t>
  </si>
  <si>
    <t>反映购置的产品质量情况。
验收通过率=（通过验收的购置数量/购置总数量）*100%。</t>
  </si>
  <si>
    <t>购置利用率</t>
  </si>
  <si>
    <t>反映购置的产品利用情况。
设备利用率=（投入使用设备数/购置设备总数）*100%。</t>
  </si>
  <si>
    <t>部署及时率</t>
  </si>
  <si>
    <t>反映新购产品按时部署情况。
设备部署及时率=（及时部署设备数量/新购设备总数）*100%。</t>
  </si>
  <si>
    <t>可持续影响</t>
  </si>
  <si>
    <t>使用年限</t>
  </si>
  <si>
    <t>反映新投入设备使用年限情况。</t>
  </si>
  <si>
    <t>使用人员满意度</t>
  </si>
  <si>
    <t>反映服务对象对购置设备的整体满意情况。
使用人员满意度=（对购置设备满意的人数/问卷调查人数）*100%。</t>
  </si>
  <si>
    <t>聚焦华宁县县域医共体专科建设的短板弱项，华宁县总医院学科能力不强，龙头带动作用不明显，总医院对基层的技术辐射和带动作用发挥不充分，成员单位发展不平衡，服务能力不足，医防融合不够深入等问题。以华宁县总医院临床专科能力建设为突破，突出乡镇卫生院特色科室建设，优化整合全县村卫生室布局，将慢性病管理与服务融入县乡村医疗服务能力提升建设全过程，构建系统、整合、连续性的医疗卫生服务模式，实现县域医疗卫生综合服务能力全面提升。</t>
  </si>
  <si>
    <t>医疗服务收入（不含药品、耗材、检查、化验收入）占公立医院医疗收入的比例</t>
  </si>
  <si>
    <t>42</t>
  </si>
  <si>
    <t>反映医疗服务收入（不含药品、耗材、检查、化验收入）占公立医院医疗收入的比例情况</t>
  </si>
  <si>
    <t>公立医院出院患者三四级手术比例</t>
  </si>
  <si>
    <t>40</t>
  </si>
  <si>
    <t>反映公立医院出院患者三四级手术情况</t>
  </si>
  <si>
    <t>本县财政卫生健康支出预算执行率</t>
  </si>
  <si>
    <t>反映本县财政卫生健康支出预算执行情况</t>
  </si>
  <si>
    <t>县域内医疗单位医疗服务水平</t>
  </si>
  <si>
    <t>持续提高</t>
  </si>
  <si>
    <t>反映县域内医疗单位医疗服务水平情况</t>
  </si>
  <si>
    <t>公立医院住院患者满意度</t>
  </si>
  <si>
    <t>反映公立医院住院患者满意程度</t>
  </si>
  <si>
    <t>1.开展艾滋病哨点监测、自愿咨询监测、PITC和高危人群重点人群动员检测工作。
2.开展艾滋病高危人群行为干预，减少艾滋病新发感染率，降低艾滋病病死率。
3.全市艾滋病疫情稳中有降，无经输血传播，母婴传播率降低至2%以下，艾滋病病毒感染者和病人检测发现率达90%，存活感染者和病人
正在接受抗病毒治疗的比例达90%，治疗有效率达90%。
4.加强项目管理，按照项目方案完成工作，达到项目目标，资金按进度执行完毕。</t>
  </si>
  <si>
    <t>艾滋病免费抗病毒治疗率</t>
  </si>
  <si>
    <t>反映符合条件申报对象抗病毒治疗完成情况</t>
  </si>
  <si>
    <t>艾滋病血液样本检测率</t>
  </si>
  <si>
    <t>反映符合条件申报对象血液样本检测完成情况</t>
  </si>
  <si>
    <t>艾滋病哨点检测完成率</t>
  </si>
  <si>
    <t>反映哨点对象检测完成情况</t>
  </si>
  <si>
    <t>艾滋病规范化随访干预率</t>
  </si>
  <si>
    <t>85</t>
  </si>
  <si>
    <t>反映特定对象规范化随访干预情况</t>
  </si>
  <si>
    <t>艾滋病感染孕产妇所生儿童抗病毒药物应用比例</t>
  </si>
  <si>
    <t>反映艾滋病感染孕产妇所生儿童抗病毒药物应用情况</t>
  </si>
  <si>
    <t>HIV/AIDS检测发现率</t>
  </si>
  <si>
    <t>反映艾滋病检测发现率</t>
  </si>
  <si>
    <t>HIV/AIDS艾滋病抗病毒治疗率</t>
  </si>
  <si>
    <t>反映艾滋病患者抗病毒治疗情况</t>
  </si>
  <si>
    <t>反映服务对象的满意情况</t>
  </si>
  <si>
    <t>目标1.实施农村计划生育家庭奖励扶助制度，解决农村独生子女家庭的养老问题，提高部分计生家庭的发展能力。实施西部地区“少生快富”工程，改善了计划生育家庭的生产和生活状况，引导和帮助计划生育家庭发展生产，减轻了边境地区扶贫工作的压力。2.实施计划生育家庭特别扶助制度，缓解计划生育困难家庭在生产、生活、医疗和养老等方面的特殊困难，为探索如何加大对“失独”家庭的保障进行了有益探索，保障和改善民生，促进社会的和谐与稳定。调整完善计划生育投入机制，支持建立较为完善的计划生育服务管理制度和家庭发展支持体系，推动人口和计划生育工作由控制人口数量为主向调控总量、提升素质和促进人口长期均衡发展。
目标2.对应享受奖励与扶助（包括"奖励扶助制度" 、"特别扶助制度"）政策的人员，全部进行资格认定，并建立完善基本的信息档案，做到及时足额发放奖励与扶助资金。</t>
  </si>
  <si>
    <t>按既定政策标准核定计划生育特别扶助制度（其它家庭）人数</t>
  </si>
  <si>
    <t>13</t>
  </si>
  <si>
    <t xml:space="preserve">反映符合条件申报计划生育特别扶助制度（其它家庭）人数
</t>
  </si>
  <si>
    <t>符合条件申报对象履盖率</t>
  </si>
  <si>
    <t xml:space="preserve">反映符合奖励与扶助对象档案建档情况
</t>
  </si>
  <si>
    <t>奖励与扶助资金的到位率</t>
  </si>
  <si>
    <t xml:space="preserve">反映奖励与扶助资金的到位情况
</t>
  </si>
  <si>
    <t>社会稳定水平指标</t>
  </si>
  <si>
    <t xml:space="preserve">反映符合条件申报对象完成情况
</t>
  </si>
  <si>
    <t xml:space="preserve">反映符合条件服务对象满意程度
</t>
  </si>
  <si>
    <t>空提升医疗卫生服务质量，为人民群众提供更优质的卫生健康服务，推动全市卫生健康事业更高质量、更有效率、更加公平、更可持续发展。</t>
  </si>
  <si>
    <t>实施县城数量</t>
  </si>
  <si>
    <t>1.00</t>
  </si>
  <si>
    <t>个</t>
  </si>
  <si>
    <t>反映指标内容完成情况</t>
  </si>
  <si>
    <t>完成质量</t>
  </si>
  <si>
    <t>良好及以上</t>
  </si>
  <si>
    <t>完成时间</t>
  </si>
  <si>
    <t>在规定时间内完成</t>
  </si>
  <si>
    <t>对社会的影响</t>
  </si>
  <si>
    <t>积极</t>
  </si>
  <si>
    <t>开展创建国家卫生县城活动，是社会主义精神文明建设的重要内容，是全面建成小康社会的必然要求，对改善卫生面貌、完善城市功能、提升县城品位，提高居民素质和城市管理水平，建设山水田园生态园林县城具有重要意义。全面启动创建国家卫生县城工作，对照《国家卫生乡镇（县城）标准》，坚持治标与治本相结合，综合整治与科学管理相结合，不断提升城市环境卫生的整体水平，确保在2017年通过国家卫生县城考核验收（走完暗访、技术评估等程序步骤，等待社会公示和命名）。在2024年通过健康县城建设及国家卫生县城复审等工作。</t>
  </si>
  <si>
    <t>开展国家卫生县城复审工作行动</t>
  </si>
  <si>
    <t>20</t>
  </si>
  <si>
    <t>次</t>
  </si>
  <si>
    <t>反映创卫工作复审运行、制作迎检档案、召开动员及业务培训会议等。</t>
  </si>
  <si>
    <t>开展病媒生物防制行动</t>
  </si>
  <si>
    <t>反映开展创卫复审区域病媒生物防制工作：病媒生物防制外包、投放一定量的除“四害”药物等。</t>
  </si>
  <si>
    <t>开展国家卫生县城复审宣传活动</t>
  </si>
  <si>
    <t>15</t>
  </si>
  <si>
    <t>反映制作宣传单、宣传画、媒体宣传、开展宣传活动等。</t>
  </si>
  <si>
    <t>开展乡镇创卫复审工作</t>
  </si>
  <si>
    <t>反映开展卫生乡镇、卫生村创建复审工作经费</t>
  </si>
  <si>
    <t>开展行业单位规范监管工作</t>
  </si>
  <si>
    <t>反映强化行业单位规范营运等。</t>
  </si>
  <si>
    <t>生活垃圾和粪便无害化处理率</t>
  </si>
  <si>
    <t>反映生活垃圾和粪便无害化处理</t>
  </si>
  <si>
    <t>群众对环境卫生满意率</t>
  </si>
  <si>
    <t>98</t>
  </si>
  <si>
    <t>反映群众对环境整治的满意度</t>
  </si>
  <si>
    <t>1.通过“以奖代补”等办法促进患者监护人切实履行监护责任，切实防止严重精神障碍患者肇事肇祸案(事)件发生。 对“以奖代补”的监护人发放资金（家庭监护人（5元/人/天），指定监护人（10元/人/天），做到无拖欠、无挪用。
2.购买玉溪市严重精神障碍患者伤害他人人身伤害无记名保险，加强监护人责任落实，保障被精神患者伤害的人得到相关赔偿。通过“以奖代补”等办法促进患者监护人切实履行监护责任，切实防止严重精神障碍患者肇事肇祸案(事)件发生。</t>
  </si>
  <si>
    <t>严重精神障碍患者规范管理率</t>
  </si>
  <si>
    <t>反映严重精神障碍患者是否规范管理情况</t>
  </si>
  <si>
    <t>居家患者病情稳定率</t>
  </si>
  <si>
    <t>60</t>
  </si>
  <si>
    <t>反映居家患者病情稳定情况</t>
  </si>
  <si>
    <t>规律服药率</t>
  </si>
  <si>
    <t>反映严重精神病患者规律服药情况</t>
  </si>
  <si>
    <t>精神卫生综合管理水平（报告患病率）</t>
  </si>
  <si>
    <t>反映精神卫生综合管理水平是否提升</t>
  </si>
  <si>
    <t>患者及家属满意度</t>
  </si>
  <si>
    <t>反映严重精神病患者及家属满意程度</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</si>
  <si>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</si>
  <si>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</si>
  <si>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反映适龄儿童国家免疫规划疫苗接种完成情况</t>
  </si>
  <si>
    <t>孕产妇系统管理率</t>
  </si>
  <si>
    <t>反映孕产妇系统管理情况</t>
  </si>
  <si>
    <t>老年人中医药健康管理率</t>
  </si>
  <si>
    <t>65</t>
  </si>
  <si>
    <t>反映老年人中医药健康管理情况</t>
  </si>
  <si>
    <t>食品安全风险监履盖县市(区)数</t>
  </si>
  <si>
    <t>反映华宁县为食品安全风险监履盖县</t>
  </si>
  <si>
    <t>城乡居民健康档案建档率</t>
  </si>
  <si>
    <t>反映城乡居民健康档案建档情况</t>
  </si>
  <si>
    <t>高血压患者基层规范管理服务率</t>
  </si>
  <si>
    <t>反映高血压患者基层规范管理服务情况</t>
  </si>
  <si>
    <t>食源性疾病暴发事件报告及时率</t>
  </si>
  <si>
    <t>反映食源性疾病暴发事件报告及时情况</t>
  </si>
  <si>
    <t>专染病和突发公共卫生事件报告率</t>
  </si>
  <si>
    <t>反映专染病和突发公共卫生事件报告情况</t>
  </si>
  <si>
    <t>基本公共卫生服务水平</t>
  </si>
  <si>
    <t>反映基本公共卫生服务水平</t>
  </si>
  <si>
    <t>反映基本公共卫生服务对象满意程度</t>
  </si>
  <si>
    <t>拓展单位业务的需要，老旧仪器的更换</t>
  </si>
  <si>
    <t>购置设备数量</t>
  </si>
  <si>
    <t>台/套</t>
  </si>
  <si>
    <t>成本指标</t>
  </si>
  <si>
    <t>经济成本指标</t>
  </si>
  <si>
    <t>2670000</t>
  </si>
  <si>
    <t>元</t>
  </si>
  <si>
    <t>反映设备采购成本低于计划数所获得的经济效益。</t>
  </si>
  <si>
    <t>设备使用年限</t>
  </si>
  <si>
    <t>年</t>
  </si>
  <si>
    <t>按购置计划完成100</t>
  </si>
  <si>
    <t>反映设备购置的产品质量情况。
验收通过率=（通过验收的购置数量/购置总数量）*100%。</t>
  </si>
  <si>
    <t>1953200</t>
  </si>
  <si>
    <t>设备部署及时率</t>
  </si>
  <si>
    <t>反映新购设备按时部署情况。
设备部署及时率=（及时部署设备数量/新购设备总数）*100%</t>
  </si>
  <si>
    <t>拓展单位业务的需要，医院所需检验试剂以及医用普通耗材</t>
  </si>
  <si>
    <t>1345000</t>
  </si>
  <si>
    <t>设备采购经济性</t>
  </si>
  <si>
    <t>为了满意新进人员办公条件及改善广大病患就医环境。</t>
  </si>
  <si>
    <t>724900</t>
  </si>
  <si>
    <t>反映新投入设备使用年限情况</t>
  </si>
  <si>
    <t>2025年遗属补助</t>
  </si>
  <si>
    <t>遗属补助金额</t>
  </si>
  <si>
    <t>11472</t>
  </si>
  <si>
    <t>2025年遗属补助满意度</t>
  </si>
  <si>
    <t>支付已故职工马跃国死亡抚恤金及丧葬费</t>
  </si>
  <si>
    <t>获补对象数</t>
  </si>
  <si>
    <t>反映获补助人员、企业的数量情况，也适用补贴、资助等形式的补助。</t>
  </si>
  <si>
    <t>反映获补助对象认定的准确性情况。
获补对象准确率=抽检符合标准的补助对象数/抽检实际补助对象数*100%</t>
  </si>
  <si>
    <t>获补覆盖率=实际获得补助人数（企业数）/申请符合标准人数（企业数）*100%</t>
  </si>
  <si>
    <t>反映补助政策的宣传效果情况。
政策知晓率=调查中补助政策知晓人数/调查总人数*100%</t>
  </si>
  <si>
    <t>为贯彻落实《“健康云南2030”规划纲要》、《云南省防治慢性病中长期规划（2017-2025年）》，构建我县成年居民慢性病及其危险因素监测体系，长期、连续、系统地收集和分析居民慢性病及其影响因素信息，及时发布和利用相关数据，为制定和实施慢性病防控与营养改善策略和措施、评价防控效果，不断提高慢性病及其危险因素监测与信息化管理水平。根据上级工作安排，定于2023-2024年在全县5个乡镇开展云南省主要慢性病及其危险因素调查。
按照慢性病综合防控示范区复审评价方案各项指标要求，做好复审验收前各项准备工作，迎接省级评估验收组现场检查，力争一次性通过省级慢性病综合防控示范区复审验收。</t>
  </si>
  <si>
    <t>构建全方位健康支持性环境</t>
  </si>
  <si>
    <t>类</t>
  </si>
  <si>
    <t>健康单位、学校、食堂、餐厅/酒店每年增加2个或每类达到10个及以上，      健康步道、小屋等数量逐年有增加或每类建设数量达到3个。</t>
  </si>
  <si>
    <t>建设无烟党政机关、无烟医疗卫生机构、无烟学校。</t>
  </si>
  <si>
    <t>建设无烟党政机关、无烟医疗卫生机构、无烟学校，覆盖率达100%</t>
  </si>
  <si>
    <t>辖区每5年开展一次慢性病及社会影响因素状况调查</t>
  </si>
  <si>
    <t>（1）规范制定慢性病及社会影响因素状况调查方案，2分；其余0分。
（2）综合运用社会学、流行病学及管理学理论与方法开展慢性病及社会影响因素状况调查，完成调查技术报告，2分；其余0分。
（3）技术报告信息来源权威、准确、多元、综合，报告结构完整，有背景、方法、现状与主要问题、资源分析、预期目标、主要对策与具体措施等内容，2分；其余0分。
（4）技术报告调查结果清晰、调查依据正确、对策合乎逻辑、目标设</t>
  </si>
  <si>
    <t>居民重点慢性病核心知识知晓率</t>
  </si>
  <si>
    <t>70</t>
  </si>
  <si>
    <t>居民重点慢性病核心知识知晓率≥70%</t>
  </si>
  <si>
    <t>辖区15岁及以上人群吸烟率。</t>
  </si>
  <si>
    <t>15岁及以上人群吸烟率逐年下降</t>
  </si>
  <si>
    <t>群众对辖区慢性病综合防控的参与度和满意度。</t>
  </si>
  <si>
    <t>反映服务对象对慢性病综合防控工作的整体满意情况。满意度=（满意人群数量/1500）*100%</t>
  </si>
  <si>
    <t>根据卫健局下发的三定方案，用于我单位广泛开展与疫情防疫、卫生监控、疾控防治相关的各项工作。为了保障整个疾控中心开展各项工作所需的耗材购置及供应，需要用单位专项及自有资金进行物资的采购及其他相关费用的支出，已确保对应科室能按质按量完成工作。除此之外还包含其他无法用财政专项经费支出的临时工工资及小型维修项目的劳务费等。
其中2024年计划购置业务科室宣传材料、工作物料的制作印刷；档案室纸质资料的扫描支出；对单位的水电设置进行统一检查及维修，请第三方会计师事务所进行账务审计，购置2024年各类办公耗材。</t>
  </si>
  <si>
    <t>采购计划完成率</t>
  </si>
  <si>
    <t>购置物资利用率</t>
  </si>
  <si>
    <t>反映设备利用情况。
设备利用率=（投入使用设备数/购置设备总数）*100%。</t>
  </si>
  <si>
    <t>&lt;=</t>
  </si>
  <si>
    <t>1500</t>
  </si>
  <si>
    <t>元/人</t>
  </si>
  <si>
    <t>根据劳务人员人均成本超支部分按比例扣分</t>
  </si>
  <si>
    <t>实际采购支出与预算支出相比资金节约率</t>
  </si>
  <si>
    <t>反映采购资金使用节约情况。
资金节约率=（预算支出-实际支出）/预算支出*100%</t>
  </si>
  <si>
    <t>使用人满意度</t>
  </si>
  <si>
    <t>反映器材设备使用人对购置设备的整体满意情况。
使用人员满意度=（对购置设备满意的人数/问卷调查人数）*100%。</t>
  </si>
  <si>
    <t>根据主管局的三定方案，在上级卫生主管部门的领导下，我单位负责全县疾病预防控制的常规工作，协助和配合上级疾控部门开展相关业务，其中麻风防治科负责麻风院人员生活物资购买、发放，充分体现党和政府对麻风病人和因为麻风病导致畸残人员的关心和关爱，保护人民群众的身心健康,2024年完成麻风院26400元的物资购买、发放工作，并完成至少10次以上的生活物品发放慰问工作，开展麻风院人员健康检查1次以上。</t>
  </si>
  <si>
    <t>购买大米5250斤</t>
  </si>
  <si>
    <t>5250</t>
  </si>
  <si>
    <t>斤</t>
  </si>
  <si>
    <t>反映部门购置计划执行情况。购置计划完成率=（实际购置交付装备数量/计划购</t>
  </si>
  <si>
    <t>购买猪肉120斤</t>
  </si>
  <si>
    <t>120</t>
  </si>
  <si>
    <t>反映部门购置计划执行情况。购置计划完成率=（实际购置交付装备数量/计划购置交付物资数量）*100%</t>
  </si>
  <si>
    <t>购买油24桶</t>
  </si>
  <si>
    <t>24</t>
  </si>
  <si>
    <t>桶</t>
  </si>
  <si>
    <t>购买牛奶12件</t>
  </si>
  <si>
    <t>件</t>
  </si>
  <si>
    <t>购买中秋节、春节慰问品金额4050元</t>
  </si>
  <si>
    <t>4050</t>
  </si>
  <si>
    <t>购买纸24提</t>
  </si>
  <si>
    <t>采购物资合格率</t>
  </si>
  <si>
    <t>反映是购买物品质量是否达到相关质量标准。</t>
  </si>
  <si>
    <t>受益人数量</t>
  </si>
  <si>
    <t>反映实际受益人数量。生活物资是否足额发放给管理的6名麻风病人</t>
  </si>
  <si>
    <t>受益人的满意度</t>
  </si>
  <si>
    <t>反映受益人对该项目的满意程度。满意程度度=（满意人数量/受益人总数）*100%</t>
  </si>
  <si>
    <t>发放相关人员遗属生活补助</t>
  </si>
  <si>
    <t>生活补助发放对象人数（人次）</t>
  </si>
  <si>
    <t>反映应发放遗属生活补助对象的人数（人次）情况。</t>
  </si>
  <si>
    <t>补助发放及时率</t>
  </si>
  <si>
    <t>反映发放单位及时发放救助资金的情况。
救助发放及时率=时限内发放救助资金额/应发放救助资金额*100%</t>
  </si>
  <si>
    <t>救助对象满意度</t>
  </si>
  <si>
    <t>反映获救助对象的满意程度。
救助对象满意度=调查中满意和较满意的获救助人员数/调查总人数*100%</t>
  </si>
  <si>
    <t>预算06表</t>
  </si>
  <si>
    <t>2025年部门政府性基金预算支出预算表（空表）</t>
  </si>
  <si>
    <t>政府性基金预算支出</t>
  </si>
  <si>
    <t>备注：华宁县卫生健康局2025年无政府性基金预算支出预算，此表为空表。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</si>
  <si>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</si>
  <si>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</si>
  <si>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</si>
  <si>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</si>
  <si>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</si>
  <si>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</si>
  <si>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</si>
  <si>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</si>
  <si>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</si>
  <si>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</si>
  <si>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</si>
  <si>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</si>
  <si>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物业管理服务</t>
  </si>
  <si>
    <t>项</t>
  </si>
  <si>
    <t>车辆维修和保养服务</t>
  </si>
  <si>
    <t>机动车保险服务</t>
  </si>
  <si>
    <t>印刷服务</t>
  </si>
  <si>
    <t>车辆加油、添加燃料服务</t>
  </si>
  <si>
    <t>A4纸采购</t>
  </si>
  <si>
    <t>箱</t>
  </si>
  <si>
    <t>办公复印纸</t>
  </si>
  <si>
    <t>碎纸机</t>
  </si>
  <si>
    <t>台</t>
  </si>
  <si>
    <t>办公耗材</t>
  </si>
  <si>
    <t>华宁县总医院2025年自有资金服务类采购项目经费</t>
  </si>
  <si>
    <t>批</t>
  </si>
  <si>
    <t>华宁县总医院2025年自有资金车辆维修、保养、加油服务采购项目经费</t>
  </si>
  <si>
    <t>华宁县总医院2025年自有资金家具、用具类采购项目经费</t>
  </si>
  <si>
    <t>华宁县总医院2025年自有资金无形资产类采购项目经费</t>
  </si>
  <si>
    <t>华宁县总医院2025年自有资金设备类采购项目经费</t>
  </si>
  <si>
    <t>华宁县总医院2025年自有资金耗材、中药、低耗品采购项目经费</t>
  </si>
  <si>
    <t>华宁县总医院2025年自有资金工程类采购项目经费</t>
  </si>
  <si>
    <t>热敏打印机</t>
  </si>
  <si>
    <t>云计算服务</t>
  </si>
  <si>
    <t>打印复印一体机</t>
  </si>
  <si>
    <t>办公桌椅</t>
  </si>
  <si>
    <t>张</t>
  </si>
  <si>
    <t>黑白激光打印机</t>
  </si>
  <si>
    <t>打印纸</t>
  </si>
  <si>
    <t>台式电脑</t>
  </si>
  <si>
    <t>预算08表</t>
  </si>
  <si>
    <t>2025年部门政府购买服务预算表（空表）</t>
  </si>
  <si>
    <t>政府购买服务项目</t>
  </si>
  <si>
    <t>政府购买服务目录</t>
  </si>
  <si>
    <t>政府购买服务指导性目录代码</t>
  </si>
  <si>
    <t>备注：华宁县卫生健康局2025年无部门政府购买服务预算，此表为空表。</t>
  </si>
  <si>
    <t>预算09-1表</t>
  </si>
  <si>
    <t>2025年对下转移支付预算表（空表）</t>
  </si>
  <si>
    <t>单位名称（项目）</t>
  </si>
  <si>
    <t>地区</t>
  </si>
  <si>
    <t>宁州街道</t>
  </si>
  <si>
    <t>青龙镇</t>
  </si>
  <si>
    <t>盘溪镇</t>
  </si>
  <si>
    <t>华溪镇</t>
  </si>
  <si>
    <t>通红甸乡</t>
  </si>
  <si>
    <t>11</t>
  </si>
  <si>
    <t>备注：华宁县卫生健康局2025年无对下转移支付预算，此表为空表。</t>
  </si>
  <si>
    <t>预算09-2表</t>
  </si>
  <si>
    <t>2025年对下转移支付绩效目标表（空表）</t>
  </si>
  <si>
    <t>备注：华宁县卫生健康局2025年无对下转移支付绩效目标，此表为空表。</t>
  </si>
  <si>
    <t>预算10表</t>
  </si>
  <si>
    <t>2025年新增资产配置表（空表）</t>
  </si>
  <si>
    <t>资产类别</t>
  </si>
  <si>
    <t>资产分类代码.名称</t>
  </si>
  <si>
    <t>资产名称</t>
  </si>
  <si>
    <t>财政部门批复数（元）</t>
  </si>
  <si>
    <t>单价</t>
  </si>
  <si>
    <t>金额</t>
  </si>
  <si>
    <t>备注：华宁县卫生健康局2025年无新增资产配置，此表为空表。</t>
  </si>
  <si>
    <t>预算11表</t>
  </si>
  <si>
    <t>2025年上级补助项目支出预算表（空表）</t>
  </si>
  <si>
    <t>上级补助</t>
  </si>
  <si>
    <t>备注：华宁县卫生健康局2025年无上级补助项目支出预算，此表为空表。</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</si>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</sst>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9">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1"/>
      <name val="宋体"/>
      <charset val="1"/>
    </font>
    <font>
      <sz val="27"/>
      <name val="宋体"/>
      <charset val="134"/>
    </font>
    <font>
      <sz val="10"/>
      <name val="宋体"/>
      <charset val="1"/>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8" fillId="0" borderId="0">
      <alignment vertical="top"/>
      <protection locked="0"/>
    </xf>
  </cellStyleXfs>
  <cellXfs count="8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9" fillId="0" borderId="0" xfId="57" applyNumberFormat="1" applyFont="1" applyFill="1" applyAlignment="1" applyProtection="1">
      <alignment horizontal="left"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0" fontId="11" fillId="0" borderId="0" xfId="57" applyFont="1" applyFill="1" applyBorder="1" applyAlignment="1" applyProtection="1">
      <alignment vertical="center"/>
    </xf>
    <xf numFmtId="49" fontId="10" fillId="0" borderId="0" xfId="50" applyNumberFormat="1" applyFont="1" applyBorder="1" applyAlignment="1">
      <alignment horizontal="center" vertical="center" wrapText="1"/>
    </xf>
    <xf numFmtId="0" fontId="12"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0" fillId="0" borderId="0" xfId="0" applyFont="1" applyBorder="1">
      <alignment vertical="top"/>
    </xf>
    <xf numFmtId="49" fontId="1" fillId="0" borderId="0"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3"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4"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4" fillId="0" borderId="0" xfId="0" applyFont="1" applyAlignment="1">
      <alignment horizontal="center" vertical="center"/>
    </xf>
    <xf numFmtId="0" fontId="8"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6" fillId="0" borderId="0" xfId="0" applyFont="1" applyAlignment="1">
      <alignment horizontal="center" vertical="center"/>
    </xf>
    <xf numFmtId="0" fontId="3" fillId="0" borderId="3" xfId="0" applyFont="1" applyBorder="1" applyAlignment="1">
      <alignment horizontal="left" vertical="center"/>
    </xf>
    <xf numFmtId="0" fontId="13" fillId="0" borderId="3" xfId="0" applyFont="1" applyBorder="1" applyAlignment="1">
      <alignment horizontal="center" vertical="center"/>
    </xf>
    <xf numFmtId="176"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7" fillId="0" borderId="4" xfId="0" applyFont="1" applyBorder="1" applyAlignment="1">
      <alignment horizontal="center" vertical="center" wrapText="1"/>
    </xf>
    <xf numFmtId="0" fontId="7" fillId="0" borderId="5" xfId="0" applyFont="1" applyBorder="1" applyAlignment="1">
      <alignment horizontal="center" vertical="center"/>
    </xf>
    <xf numFmtId="0" fontId="17" fillId="0" borderId="5" xfId="0" applyFont="1" applyBorder="1" applyAlignment="1">
      <alignment horizontal="center" vertical="center"/>
    </xf>
    <xf numFmtId="0" fontId="13" fillId="0" borderId="3" xfId="0" applyFont="1" applyBorder="1" applyAlignment="1">
      <alignment horizontal="left" vertical="center"/>
    </xf>
    <xf numFmtId="0" fontId="13"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G5" sqref="G5"/>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"单位名称："&amp;"华宁县卫生健康局"</f>
        <v>单位名称：华宁县卫生健康局</v>
      </c>
      <c r="B4" s="5"/>
      <c r="C4" s="68"/>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97739878.59</v>
      </c>
      <c r="C8" s="15" t="str">
        <f>"一"&amp;"、"&amp;"社会保障和就业支出"</f>
        <v>一、社会保障和就业支出</v>
      </c>
      <c r="D8" s="17">
        <v>14959076.72</v>
      </c>
    </row>
    <row r="9" ht="22.5" customHeight="1" spans="1:4">
      <c r="A9" s="15" t="s">
        <v>9</v>
      </c>
      <c r="B9" s="17"/>
      <c r="C9" s="15" t="str">
        <f>"二"&amp;"、"&amp;"卫生健康支出"</f>
        <v>二、卫生健康支出</v>
      </c>
      <c r="D9" s="17">
        <v>126937398.67</v>
      </c>
    </row>
    <row r="10" ht="22.5" customHeight="1" spans="1:4">
      <c r="A10" s="15" t="s">
        <v>10</v>
      </c>
      <c r="B10" s="17"/>
      <c r="C10" s="15" t="str">
        <f>"三"&amp;"、"&amp;"住房保障支出"</f>
        <v>三、住房保障支出</v>
      </c>
      <c r="D10" s="17">
        <v>7991563.2</v>
      </c>
    </row>
    <row r="11" ht="22.5" customHeight="1" spans="1:4">
      <c r="A11" s="15" t="s">
        <v>11</v>
      </c>
      <c r="B11" s="17"/>
      <c r="C11" s="15"/>
      <c r="D11" s="17"/>
    </row>
    <row r="12" ht="22.5" customHeight="1" spans="1:4">
      <c r="A12" s="15" t="s">
        <v>12</v>
      </c>
      <c r="B12" s="17">
        <v>52148160</v>
      </c>
      <c r="C12" s="15"/>
      <c r="D12" s="17"/>
    </row>
    <row r="13" ht="22.5" customHeight="1" spans="1:4">
      <c r="A13" s="15" t="s">
        <v>13</v>
      </c>
      <c r="B13" s="17">
        <v>150000</v>
      </c>
      <c r="C13" s="15"/>
      <c r="D13" s="17"/>
    </row>
    <row r="14" ht="22.5" customHeight="1" spans="1:4">
      <c r="A14" s="15" t="s">
        <v>14</v>
      </c>
      <c r="B14" s="17">
        <v>51545160</v>
      </c>
      <c r="C14" s="15"/>
      <c r="D14" s="17"/>
    </row>
    <row r="15" ht="22.5" customHeight="1" spans="1:4">
      <c r="A15" s="15" t="s">
        <v>15</v>
      </c>
      <c r="B15" s="17"/>
      <c r="C15" s="15"/>
      <c r="D15" s="17"/>
    </row>
    <row r="16" ht="22.5" customHeight="1" spans="1:4">
      <c r="A16" s="69" t="s">
        <v>16</v>
      </c>
      <c r="B16" s="17"/>
      <c r="C16" s="72"/>
      <c r="D16" s="17"/>
    </row>
    <row r="17" ht="22.5" customHeight="1" spans="1:4">
      <c r="A17" s="69" t="s">
        <v>17</v>
      </c>
      <c r="B17" s="17">
        <v>453000</v>
      </c>
      <c r="C17" s="72"/>
      <c r="D17" s="17"/>
    </row>
    <row r="18" ht="22.5" customHeight="1" spans="1:4">
      <c r="A18" s="69"/>
      <c r="B18" s="17"/>
      <c r="C18" s="72"/>
      <c r="D18" s="17"/>
    </row>
    <row r="19" ht="22.5" customHeight="1" spans="1:4">
      <c r="A19" s="70" t="s">
        <v>18</v>
      </c>
      <c r="B19" s="71">
        <v>149888038.59</v>
      </c>
      <c r="C19" s="72" t="s">
        <v>19</v>
      </c>
      <c r="D19" s="71">
        <v>149888038.59</v>
      </c>
    </row>
    <row r="20" ht="22.5" customHeight="1" spans="1:4">
      <c r="A20" s="79" t="s">
        <v>20</v>
      </c>
      <c r="B20" s="17"/>
      <c r="C20" s="80" t="s">
        <v>21</v>
      </c>
      <c r="D20" s="50"/>
    </row>
    <row r="21" ht="22.5" customHeight="1" spans="1:4">
      <c r="A21" s="69" t="s">
        <v>22</v>
      </c>
      <c r="B21" s="71"/>
      <c r="C21" s="69" t="s">
        <v>22</v>
      </c>
      <c r="D21" s="71"/>
    </row>
    <row r="22" ht="22.5" customHeight="1" spans="1:4">
      <c r="A22" s="69" t="s">
        <v>23</v>
      </c>
      <c r="B22" s="71"/>
      <c r="C22" s="69" t="s">
        <v>24</v>
      </c>
      <c r="D22" s="71"/>
    </row>
    <row r="23" ht="22.5" customHeight="1" spans="1:4">
      <c r="A23" s="70" t="s">
        <v>25</v>
      </c>
      <c r="B23" s="71">
        <v>149888038.59</v>
      </c>
      <c r="C23" s="72" t="s">
        <v>26</v>
      </c>
      <c r="D23" s="71">
        <v>149888038.59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pane ySplit="1" topLeftCell="A2" activePane="bottomLeft" state="frozen"/>
      <selection/>
      <selection pane="bottomLeft" activeCell="F31" sqref="F31"/>
    </sheetView>
  </sheetViews>
  <sheetFormatPr defaultColWidth="8.85" defaultRowHeight="15" customHeight="1" outlineLevelCol="6"/>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4" t="s">
        <v>637</v>
      </c>
    </row>
    <row r="3" ht="37.5" customHeight="1" spans="1:6">
      <c r="A3" s="4" t="s">
        <v>638</v>
      </c>
      <c r="B3" s="4"/>
      <c r="C3" s="4"/>
      <c r="D3" s="4"/>
      <c r="E3" s="4"/>
      <c r="F3" s="4"/>
    </row>
    <row r="4" ht="18.75" customHeight="1" spans="1:6">
      <c r="A4" s="45" t="str">
        <f>"单位名称："&amp;"华宁县卫生健康局"</f>
        <v>单位名称：华宁县卫生健康局</v>
      </c>
      <c r="B4" s="45"/>
      <c r="C4" s="45"/>
      <c r="D4" s="46"/>
      <c r="E4" s="46"/>
      <c r="F4" s="47" t="s">
        <v>29</v>
      </c>
    </row>
    <row r="5" ht="18.75" customHeight="1" spans="1:6">
      <c r="A5" s="13" t="s">
        <v>175</v>
      </c>
      <c r="B5" s="13" t="s">
        <v>68</v>
      </c>
      <c r="C5" s="13" t="s">
        <v>69</v>
      </c>
      <c r="D5" s="48" t="s">
        <v>639</v>
      </c>
      <c r="E5" s="48"/>
      <c r="F5" s="48"/>
    </row>
    <row r="6" ht="18.75" customHeight="1" spans="1:6">
      <c r="A6" s="13" t="s">
        <v>68</v>
      </c>
      <c r="B6" s="13" t="s">
        <v>68</v>
      </c>
      <c r="C6" s="13" t="s">
        <v>69</v>
      </c>
      <c r="D6" s="48" t="s">
        <v>34</v>
      </c>
      <c r="E6" s="48" t="s">
        <v>72</v>
      </c>
      <c r="F6" s="48" t="s">
        <v>73</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9" t="s">
        <v>147</v>
      </c>
      <c r="B9" s="49"/>
      <c r="C9" s="49"/>
      <c r="D9" s="50"/>
      <c r="E9" s="50"/>
      <c r="F9" s="50"/>
    </row>
    <row r="10" customHeight="1" spans="1:7">
      <c r="A10" s="19" t="s">
        <v>640</v>
      </c>
      <c r="B10" s="19"/>
      <c r="C10" s="19"/>
      <c r="D10" s="19"/>
      <c r="E10" s="19"/>
      <c r="F10" s="19"/>
      <c r="G10" s="19"/>
    </row>
  </sheetData>
  <mergeCells count="8">
    <mergeCell ref="A3:F3"/>
    <mergeCell ref="A4:C4"/>
    <mergeCell ref="D5:F5"/>
    <mergeCell ref="A9:C9"/>
    <mergeCell ref="A10:G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41"/>
  <sheetViews>
    <sheetView showZeros="0" workbookViewId="0">
      <pane ySplit="1" topLeftCell="A2" activePane="bottomLeft" state="frozen"/>
      <selection/>
      <selection pane="bottomLeft" activeCell="G23" sqref="G2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s="31" customFormat="1" customHeight="1" spans="1:17">
      <c r="A1" s="32"/>
      <c r="B1" s="32"/>
      <c r="C1" s="32"/>
      <c r="D1" s="32"/>
      <c r="E1" s="32"/>
      <c r="F1" s="32"/>
      <c r="G1" s="32"/>
      <c r="H1" s="32"/>
      <c r="I1" s="32"/>
      <c r="J1" s="32"/>
      <c r="K1" s="32"/>
      <c r="L1" s="32"/>
      <c r="M1" s="32"/>
      <c r="N1" s="32"/>
      <c r="O1" s="32"/>
      <c r="P1" s="32"/>
      <c r="Q1" s="32"/>
    </row>
    <row r="2" customHeight="1" spans="1:17">
      <c r="A2" s="38"/>
      <c r="B2" s="38"/>
      <c r="C2" s="38"/>
      <c r="D2" s="38"/>
      <c r="E2" s="38"/>
      <c r="F2" s="38"/>
      <c r="G2" s="38"/>
      <c r="H2" s="38"/>
      <c r="I2" s="38"/>
      <c r="J2" s="38"/>
      <c r="K2" s="38"/>
      <c r="L2" s="38"/>
      <c r="M2" s="38"/>
      <c r="N2" s="38"/>
      <c r="O2" s="38"/>
      <c r="P2" s="38"/>
      <c r="Q2" s="21" t="s">
        <v>641</v>
      </c>
    </row>
    <row r="3" ht="45" customHeight="1" spans="1:17">
      <c r="A3" s="33" t="s">
        <v>642</v>
      </c>
      <c r="B3" s="33"/>
      <c r="C3" s="33"/>
      <c r="D3" s="33"/>
      <c r="E3" s="33"/>
      <c r="F3" s="33"/>
      <c r="G3" s="33"/>
      <c r="H3" s="33"/>
      <c r="I3" s="33"/>
      <c r="J3" s="33"/>
      <c r="K3" s="33"/>
      <c r="L3" s="33"/>
      <c r="M3" s="33"/>
      <c r="N3" s="42"/>
      <c r="O3" s="42"/>
      <c r="P3" s="42"/>
      <c r="Q3" s="42"/>
    </row>
    <row r="4" ht="20.25" customHeight="1" spans="1:17">
      <c r="A4" s="20" t="str">
        <f>"单位名称："&amp;"华宁县卫生健康局"</f>
        <v>单位名称：华宁县卫生健康局</v>
      </c>
      <c r="B4" s="20"/>
      <c r="C4" s="20"/>
      <c r="D4" s="20"/>
      <c r="E4" s="20"/>
      <c r="F4" s="20"/>
      <c r="G4" s="20"/>
      <c r="H4" s="20"/>
      <c r="I4" s="20"/>
      <c r="J4" s="20"/>
      <c r="K4" s="20"/>
      <c r="L4" s="20"/>
      <c r="M4" s="20"/>
      <c r="N4" s="20"/>
      <c r="O4" s="20"/>
      <c r="P4" s="20"/>
      <c r="Q4" s="21" t="s">
        <v>29</v>
      </c>
    </row>
    <row r="5" ht="20.25" customHeight="1" spans="1:17">
      <c r="A5" s="23" t="s">
        <v>643</v>
      </c>
      <c r="B5" s="23" t="s">
        <v>644</v>
      </c>
      <c r="C5" s="23" t="s">
        <v>645</v>
      </c>
      <c r="D5" s="23" t="s">
        <v>646</v>
      </c>
      <c r="E5" s="23" t="s">
        <v>647</v>
      </c>
      <c r="F5" s="23" t="s">
        <v>648</v>
      </c>
      <c r="G5" s="23" t="s">
        <v>182</v>
      </c>
      <c r="H5" s="23"/>
      <c r="I5" s="23"/>
      <c r="J5" s="23"/>
      <c r="K5" s="23"/>
      <c r="L5" s="23"/>
      <c r="M5" s="23"/>
      <c r="N5" s="23"/>
      <c r="O5" s="23"/>
      <c r="P5" s="23"/>
      <c r="Q5" s="23"/>
    </row>
    <row r="6" ht="20.25" customHeight="1" spans="1:17">
      <c r="A6" s="23" t="s">
        <v>649</v>
      </c>
      <c r="B6" s="23" t="s">
        <v>644</v>
      </c>
      <c r="C6" s="23" t="s">
        <v>645</v>
      </c>
      <c r="D6" s="23" t="s">
        <v>646</v>
      </c>
      <c r="E6" s="23" t="s">
        <v>647</v>
      </c>
      <c r="F6" s="23" t="s">
        <v>648</v>
      </c>
      <c r="G6" s="23" t="s">
        <v>32</v>
      </c>
      <c r="H6" s="23" t="s">
        <v>35</v>
      </c>
      <c r="I6" s="23" t="s">
        <v>650</v>
      </c>
      <c r="J6" s="23" t="s">
        <v>651</v>
      </c>
      <c r="K6" s="23" t="s">
        <v>38</v>
      </c>
      <c r="L6" s="23" t="s">
        <v>652</v>
      </c>
      <c r="M6" s="23" t="s">
        <v>71</v>
      </c>
      <c r="N6" s="23"/>
      <c r="O6" s="23"/>
      <c r="P6" s="23"/>
      <c r="Q6" s="23"/>
    </row>
    <row r="7" ht="32.4" customHeight="1" spans="1:17">
      <c r="A7" s="23"/>
      <c r="B7" s="23"/>
      <c r="C7" s="23"/>
      <c r="D7" s="23"/>
      <c r="E7" s="23"/>
      <c r="F7" s="23"/>
      <c r="G7" s="23"/>
      <c r="H7" s="23" t="s">
        <v>34</v>
      </c>
      <c r="I7" s="23"/>
      <c r="J7" s="23"/>
      <c r="K7" s="23"/>
      <c r="L7" s="23" t="s">
        <v>34</v>
      </c>
      <c r="M7" s="23" t="s">
        <v>41</v>
      </c>
      <c r="N7" s="23" t="s">
        <v>42</v>
      </c>
      <c r="O7" s="43" t="s">
        <v>43</v>
      </c>
      <c r="P7" s="43" t="s">
        <v>44</v>
      </c>
      <c r="Q7" s="43" t="s">
        <v>45</v>
      </c>
    </row>
    <row r="8" ht="20.25" customHeight="1" spans="1:17">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row>
    <row r="9" ht="20.25" customHeight="1" spans="1:17">
      <c r="A9" s="39" t="s">
        <v>351</v>
      </c>
      <c r="B9" s="24"/>
      <c r="C9" s="24"/>
      <c r="D9" s="40"/>
      <c r="E9" s="40"/>
      <c r="F9" s="40"/>
      <c r="G9" s="40">
        <v>665000</v>
      </c>
      <c r="H9" s="40"/>
      <c r="I9" s="40"/>
      <c r="J9" s="36"/>
      <c r="K9" s="36"/>
      <c r="L9" s="40">
        <v>665000</v>
      </c>
      <c r="M9" s="40"/>
      <c r="N9" s="40">
        <v>665000</v>
      </c>
      <c r="O9" s="40"/>
      <c r="P9" s="40"/>
      <c r="Q9" s="40"/>
    </row>
    <row r="10" ht="20.25" customHeight="1" spans="1:17">
      <c r="A10" s="24"/>
      <c r="B10" s="24" t="s">
        <v>653</v>
      </c>
      <c r="C10" s="24" t="str">
        <f>"C21040000"&amp;"  "&amp;"物业管理服务"</f>
        <v>C21040000  物业管理服务</v>
      </c>
      <c r="D10" s="41" t="s">
        <v>654</v>
      </c>
      <c r="E10" s="25">
        <v>1</v>
      </c>
      <c r="F10" s="40"/>
      <c r="G10" s="40">
        <v>500000</v>
      </c>
      <c r="H10" s="36"/>
      <c r="I10" s="36"/>
      <c r="J10" s="36"/>
      <c r="K10" s="36"/>
      <c r="L10" s="40">
        <v>500000</v>
      </c>
      <c r="M10" s="40"/>
      <c r="N10" s="40">
        <v>500000</v>
      </c>
      <c r="O10" s="40"/>
      <c r="P10" s="40"/>
      <c r="Q10" s="40"/>
    </row>
    <row r="11" ht="20.25" customHeight="1" spans="1:17">
      <c r="A11" s="24"/>
      <c r="B11" s="24" t="s">
        <v>655</v>
      </c>
      <c r="C11" s="24" t="str">
        <f>"C23120301"&amp;"  "&amp;"车辆维修和保养服务"</f>
        <v>C23120301  车辆维修和保养服务</v>
      </c>
      <c r="D11" s="41" t="s">
        <v>654</v>
      </c>
      <c r="E11" s="25">
        <v>1</v>
      </c>
      <c r="F11" s="40"/>
      <c r="G11" s="40">
        <v>30000</v>
      </c>
      <c r="H11" s="36"/>
      <c r="I11" s="36"/>
      <c r="J11" s="36"/>
      <c r="K11" s="36"/>
      <c r="L11" s="40">
        <v>30000</v>
      </c>
      <c r="M11" s="40"/>
      <c r="N11" s="40">
        <v>30000</v>
      </c>
      <c r="O11" s="40"/>
      <c r="P11" s="40"/>
      <c r="Q11" s="40"/>
    </row>
    <row r="12" ht="20.25" customHeight="1" spans="1:17">
      <c r="A12" s="24"/>
      <c r="B12" s="24" t="s">
        <v>656</v>
      </c>
      <c r="C12" s="24" t="str">
        <f>"C1804010201"&amp;"  "&amp;"机动车保险服务"</f>
        <v>C1804010201  机动车保险服务</v>
      </c>
      <c r="D12" s="41" t="s">
        <v>654</v>
      </c>
      <c r="E12" s="25">
        <v>1</v>
      </c>
      <c r="F12" s="40"/>
      <c r="G12" s="40">
        <v>15000</v>
      </c>
      <c r="H12" s="36"/>
      <c r="I12" s="36"/>
      <c r="J12" s="36"/>
      <c r="K12" s="36"/>
      <c r="L12" s="40">
        <v>15000</v>
      </c>
      <c r="M12" s="40"/>
      <c r="N12" s="40">
        <v>15000</v>
      </c>
      <c r="O12" s="40"/>
      <c r="P12" s="40"/>
      <c r="Q12" s="40"/>
    </row>
    <row r="13" ht="20.25" customHeight="1" spans="1:17">
      <c r="A13" s="24"/>
      <c r="B13" s="24" t="s">
        <v>657</v>
      </c>
      <c r="C13" s="24" t="str">
        <f>"C23090100"&amp;"  "&amp;"印刷服务"</f>
        <v>C23090100  印刷服务</v>
      </c>
      <c r="D13" s="41" t="s">
        <v>654</v>
      </c>
      <c r="E13" s="25">
        <v>1</v>
      </c>
      <c r="F13" s="40"/>
      <c r="G13" s="40">
        <v>80000</v>
      </c>
      <c r="H13" s="36"/>
      <c r="I13" s="36"/>
      <c r="J13" s="36"/>
      <c r="K13" s="36"/>
      <c r="L13" s="40">
        <v>80000</v>
      </c>
      <c r="M13" s="40"/>
      <c r="N13" s="40">
        <v>80000</v>
      </c>
      <c r="O13" s="40"/>
      <c r="P13" s="40"/>
      <c r="Q13" s="40"/>
    </row>
    <row r="14" ht="20.25" customHeight="1" spans="1:17">
      <c r="A14" s="24"/>
      <c r="B14" s="24" t="s">
        <v>658</v>
      </c>
      <c r="C14" s="24" t="str">
        <f>"C23120302"&amp;"  "&amp;"车辆加油、添加燃料服务"</f>
        <v>C23120302  车辆加油、添加燃料服务</v>
      </c>
      <c r="D14" s="41" t="s">
        <v>654</v>
      </c>
      <c r="E14" s="25">
        <v>1</v>
      </c>
      <c r="F14" s="40"/>
      <c r="G14" s="40">
        <v>40000</v>
      </c>
      <c r="H14" s="36"/>
      <c r="I14" s="36"/>
      <c r="J14" s="36"/>
      <c r="K14" s="36"/>
      <c r="L14" s="40">
        <v>40000</v>
      </c>
      <c r="M14" s="40"/>
      <c r="N14" s="40">
        <v>40000</v>
      </c>
      <c r="O14" s="40"/>
      <c r="P14" s="40"/>
      <c r="Q14" s="40"/>
    </row>
    <row r="15" ht="20.25" customHeight="1" spans="1:17">
      <c r="A15" s="39" t="s">
        <v>245</v>
      </c>
      <c r="B15" s="24"/>
      <c r="C15" s="24"/>
      <c r="D15" s="24"/>
      <c r="E15" s="24"/>
      <c r="F15" s="40">
        <v>3000</v>
      </c>
      <c r="G15" s="40">
        <v>3000</v>
      </c>
      <c r="H15" s="40">
        <v>3000</v>
      </c>
      <c r="I15" s="40"/>
      <c r="J15" s="36"/>
      <c r="K15" s="36"/>
      <c r="L15" s="40"/>
      <c r="M15" s="40"/>
      <c r="N15" s="40"/>
      <c r="O15" s="40"/>
      <c r="P15" s="40"/>
      <c r="Q15" s="40"/>
    </row>
    <row r="16" ht="20.25" customHeight="1" spans="1:17">
      <c r="A16" s="24"/>
      <c r="B16" s="24" t="s">
        <v>659</v>
      </c>
      <c r="C16" s="24" t="str">
        <f t="shared" ref="C16:C38" si="0">"A05040101"&amp;"  "&amp;"复印纸"</f>
        <v>A05040101  复印纸</v>
      </c>
      <c r="D16" s="41" t="s">
        <v>660</v>
      </c>
      <c r="E16" s="25">
        <v>20</v>
      </c>
      <c r="F16" s="40">
        <v>3000</v>
      </c>
      <c r="G16" s="40">
        <v>3000</v>
      </c>
      <c r="H16" s="36">
        <v>3000</v>
      </c>
      <c r="I16" s="36"/>
      <c r="J16" s="36"/>
      <c r="K16" s="36"/>
      <c r="L16" s="40"/>
      <c r="M16" s="40"/>
      <c r="N16" s="40"/>
      <c r="O16" s="40"/>
      <c r="P16" s="40"/>
      <c r="Q16" s="40"/>
    </row>
    <row r="17" ht="20.25" customHeight="1" spans="1:17">
      <c r="A17" s="39" t="s">
        <v>341</v>
      </c>
      <c r="B17" s="24"/>
      <c r="C17" s="24"/>
      <c r="D17" s="24"/>
      <c r="E17" s="24"/>
      <c r="F17" s="40">
        <v>13400</v>
      </c>
      <c r="G17" s="40">
        <v>13400</v>
      </c>
      <c r="H17" s="40"/>
      <c r="I17" s="40"/>
      <c r="J17" s="36"/>
      <c r="K17" s="36"/>
      <c r="L17" s="40">
        <v>13400</v>
      </c>
      <c r="M17" s="40">
        <v>13400</v>
      </c>
      <c r="N17" s="40"/>
      <c r="O17" s="40"/>
      <c r="P17" s="40"/>
      <c r="Q17" s="40"/>
    </row>
    <row r="18" ht="20.25" customHeight="1" spans="1:17">
      <c r="A18" s="24"/>
      <c r="B18" s="24" t="s">
        <v>661</v>
      </c>
      <c r="C18" s="24" t="str">
        <f t="shared" si="0"/>
        <v>A05040101  复印纸</v>
      </c>
      <c r="D18" s="41" t="s">
        <v>660</v>
      </c>
      <c r="E18" s="25">
        <v>20</v>
      </c>
      <c r="F18" s="40">
        <v>3400</v>
      </c>
      <c r="G18" s="40">
        <v>3400</v>
      </c>
      <c r="H18" s="36"/>
      <c r="I18" s="36"/>
      <c r="J18" s="36"/>
      <c r="K18" s="36"/>
      <c r="L18" s="40">
        <v>3400</v>
      </c>
      <c r="M18" s="40">
        <v>3400</v>
      </c>
      <c r="N18" s="40"/>
      <c r="O18" s="40"/>
      <c r="P18" s="40"/>
      <c r="Q18" s="40"/>
    </row>
    <row r="19" ht="20.25" customHeight="1" spans="1:17">
      <c r="A19" s="24"/>
      <c r="B19" s="24" t="s">
        <v>655</v>
      </c>
      <c r="C19" s="24" t="str">
        <f>"C23120399"&amp;"  "&amp;"其他车辆维修和保养服务"</f>
        <v>C23120399  其他车辆维修和保养服务</v>
      </c>
      <c r="D19" s="41" t="s">
        <v>654</v>
      </c>
      <c r="E19" s="25">
        <v>10</v>
      </c>
      <c r="F19" s="40">
        <v>10000</v>
      </c>
      <c r="G19" s="40">
        <v>10000</v>
      </c>
      <c r="H19" s="36"/>
      <c r="I19" s="36"/>
      <c r="J19" s="36"/>
      <c r="K19" s="36"/>
      <c r="L19" s="40">
        <v>10000</v>
      </c>
      <c r="M19" s="40">
        <v>10000</v>
      </c>
      <c r="N19" s="40"/>
      <c r="O19" s="40"/>
      <c r="P19" s="40"/>
      <c r="Q19" s="40"/>
    </row>
    <row r="20" ht="20.25" customHeight="1" spans="1:17">
      <c r="A20" s="39" t="s">
        <v>245</v>
      </c>
      <c r="B20" s="24"/>
      <c r="C20" s="24"/>
      <c r="D20" s="24"/>
      <c r="E20" s="24"/>
      <c r="F20" s="40">
        <v>11700</v>
      </c>
      <c r="G20" s="40">
        <v>11700</v>
      </c>
      <c r="H20" s="40">
        <v>11700</v>
      </c>
      <c r="I20" s="40"/>
      <c r="J20" s="36"/>
      <c r="K20" s="36"/>
      <c r="L20" s="40"/>
      <c r="M20" s="40"/>
      <c r="N20" s="40"/>
      <c r="O20" s="40"/>
      <c r="P20" s="40"/>
      <c r="Q20" s="40"/>
    </row>
    <row r="21" ht="20.25" customHeight="1" spans="1:17">
      <c r="A21" s="24"/>
      <c r="B21" s="24" t="s">
        <v>662</v>
      </c>
      <c r="C21" s="24" t="str">
        <f t="shared" ref="C21:C39" si="1">"A02021301"&amp;"  "&amp;"碎纸机"</f>
        <v>A02021301  碎纸机</v>
      </c>
      <c r="D21" s="41" t="s">
        <v>663</v>
      </c>
      <c r="E21" s="25">
        <v>1</v>
      </c>
      <c r="F21" s="40">
        <v>1200</v>
      </c>
      <c r="G21" s="40">
        <v>1200</v>
      </c>
      <c r="H21" s="36">
        <v>1200</v>
      </c>
      <c r="I21" s="36"/>
      <c r="J21" s="36"/>
      <c r="K21" s="36"/>
      <c r="L21" s="40"/>
      <c r="M21" s="40"/>
      <c r="N21" s="40"/>
      <c r="O21" s="40"/>
      <c r="P21" s="40"/>
      <c r="Q21" s="40"/>
    </row>
    <row r="22" ht="20.25" customHeight="1" spans="1:17">
      <c r="A22" s="24"/>
      <c r="B22" s="24" t="s">
        <v>664</v>
      </c>
      <c r="C22" s="24" t="str">
        <f t="shared" si="0"/>
        <v>A05040101  复印纸</v>
      </c>
      <c r="D22" s="41" t="s">
        <v>660</v>
      </c>
      <c r="E22" s="25">
        <v>70</v>
      </c>
      <c r="F22" s="40">
        <v>10500</v>
      </c>
      <c r="G22" s="40">
        <v>10500</v>
      </c>
      <c r="H22" s="36">
        <v>10500</v>
      </c>
      <c r="I22" s="36"/>
      <c r="J22" s="36"/>
      <c r="K22" s="36"/>
      <c r="L22" s="40"/>
      <c r="M22" s="40"/>
      <c r="N22" s="40"/>
      <c r="O22" s="40"/>
      <c r="P22" s="40"/>
      <c r="Q22" s="40"/>
    </row>
    <row r="23" ht="20.25" customHeight="1" spans="1:17">
      <c r="A23" s="39" t="s">
        <v>363</v>
      </c>
      <c r="B23" s="24"/>
      <c r="C23" s="24"/>
      <c r="D23" s="24"/>
      <c r="E23" s="24"/>
      <c r="F23" s="40">
        <v>37652060</v>
      </c>
      <c r="G23" s="40">
        <v>44852060</v>
      </c>
      <c r="H23" s="40"/>
      <c r="I23" s="40"/>
      <c r="J23" s="36"/>
      <c r="K23" s="36"/>
      <c r="L23" s="40">
        <v>44852060</v>
      </c>
      <c r="M23" s="40"/>
      <c r="N23" s="40">
        <v>44852060</v>
      </c>
      <c r="O23" s="40"/>
      <c r="P23" s="40"/>
      <c r="Q23" s="40"/>
    </row>
    <row r="24" ht="20.25" customHeight="1" spans="1:17">
      <c r="A24" s="24"/>
      <c r="B24" s="24" t="s">
        <v>665</v>
      </c>
      <c r="C24" s="24" t="str">
        <f t="shared" ref="C24:C25" si="2">"C"&amp;"  "&amp;"服务"</f>
        <v>C  服务</v>
      </c>
      <c r="D24" s="41" t="s">
        <v>666</v>
      </c>
      <c r="E24" s="25">
        <v>1</v>
      </c>
      <c r="F24" s="40">
        <v>7846600</v>
      </c>
      <c r="G24" s="40">
        <v>7846600</v>
      </c>
      <c r="H24" s="36"/>
      <c r="I24" s="36"/>
      <c r="J24" s="36"/>
      <c r="K24" s="36"/>
      <c r="L24" s="40">
        <v>7846600</v>
      </c>
      <c r="M24" s="40"/>
      <c r="N24" s="40">
        <v>7846600</v>
      </c>
      <c r="O24" s="40"/>
      <c r="P24" s="40"/>
      <c r="Q24" s="40"/>
    </row>
    <row r="25" ht="20.25" customHeight="1" spans="1:17">
      <c r="A25" s="24"/>
      <c r="B25" s="24" t="s">
        <v>667</v>
      </c>
      <c r="C25" s="24" t="str">
        <f t="shared" si="2"/>
        <v>C  服务</v>
      </c>
      <c r="D25" s="41" t="s">
        <v>666</v>
      </c>
      <c r="E25" s="25">
        <v>1</v>
      </c>
      <c r="F25" s="40">
        <v>690000</v>
      </c>
      <c r="G25" s="40">
        <v>690000</v>
      </c>
      <c r="H25" s="36"/>
      <c r="I25" s="36"/>
      <c r="J25" s="36"/>
      <c r="K25" s="36"/>
      <c r="L25" s="40">
        <v>690000</v>
      </c>
      <c r="M25" s="40"/>
      <c r="N25" s="40">
        <v>690000</v>
      </c>
      <c r="O25" s="40"/>
      <c r="P25" s="40"/>
      <c r="Q25" s="40"/>
    </row>
    <row r="26" ht="20.25" customHeight="1" spans="1:17">
      <c r="A26" s="24"/>
      <c r="B26" s="24" t="s">
        <v>668</v>
      </c>
      <c r="C26" s="24" t="str">
        <f t="shared" ref="C26:C29" si="3">"A"&amp;"  "&amp;"货物类"</f>
        <v>A  货物类</v>
      </c>
      <c r="D26" s="41" t="s">
        <v>666</v>
      </c>
      <c r="E26" s="25">
        <v>1</v>
      </c>
      <c r="F26" s="40">
        <v>800000</v>
      </c>
      <c r="G26" s="40">
        <v>8000000</v>
      </c>
      <c r="H26" s="36"/>
      <c r="I26" s="36"/>
      <c r="J26" s="36"/>
      <c r="K26" s="36"/>
      <c r="L26" s="40">
        <v>8000000</v>
      </c>
      <c r="M26" s="40"/>
      <c r="N26" s="40">
        <v>8000000</v>
      </c>
      <c r="O26" s="40"/>
      <c r="P26" s="40"/>
      <c r="Q26" s="40"/>
    </row>
    <row r="27" ht="20.25" customHeight="1" spans="1:17">
      <c r="A27" s="24"/>
      <c r="B27" s="24" t="s">
        <v>669</v>
      </c>
      <c r="C27" s="24" t="str">
        <f t="shared" si="3"/>
        <v>A  货物类</v>
      </c>
      <c r="D27" s="41" t="s">
        <v>666</v>
      </c>
      <c r="E27" s="25">
        <v>1</v>
      </c>
      <c r="F27" s="40">
        <v>372000</v>
      </c>
      <c r="G27" s="40">
        <v>372000</v>
      </c>
      <c r="H27" s="36"/>
      <c r="I27" s="36"/>
      <c r="J27" s="36"/>
      <c r="K27" s="36"/>
      <c r="L27" s="40">
        <v>372000</v>
      </c>
      <c r="M27" s="40"/>
      <c r="N27" s="40">
        <v>372000</v>
      </c>
      <c r="O27" s="40"/>
      <c r="P27" s="40"/>
      <c r="Q27" s="40"/>
    </row>
    <row r="28" ht="20.25" customHeight="1" spans="1:17">
      <c r="A28" s="24"/>
      <c r="B28" s="24" t="s">
        <v>670</v>
      </c>
      <c r="C28" s="24" t="str">
        <f t="shared" si="3"/>
        <v>A  货物类</v>
      </c>
      <c r="D28" s="41" t="s">
        <v>666</v>
      </c>
      <c r="E28" s="25">
        <v>1</v>
      </c>
      <c r="F28" s="40">
        <v>7849790</v>
      </c>
      <c r="G28" s="40">
        <v>7849790</v>
      </c>
      <c r="H28" s="36"/>
      <c r="I28" s="36"/>
      <c r="J28" s="36"/>
      <c r="K28" s="36"/>
      <c r="L28" s="40">
        <v>7849790</v>
      </c>
      <c r="M28" s="40"/>
      <c r="N28" s="40">
        <v>7849790</v>
      </c>
      <c r="O28" s="40"/>
      <c r="P28" s="40"/>
      <c r="Q28" s="40"/>
    </row>
    <row r="29" ht="20.25" customHeight="1" spans="1:17">
      <c r="A29" s="24"/>
      <c r="B29" s="24" t="s">
        <v>671</v>
      </c>
      <c r="C29" s="24" t="str">
        <f t="shared" si="3"/>
        <v>A  货物类</v>
      </c>
      <c r="D29" s="41" t="s">
        <v>666</v>
      </c>
      <c r="E29" s="25">
        <v>1</v>
      </c>
      <c r="F29" s="40">
        <v>19529480</v>
      </c>
      <c r="G29" s="40">
        <v>19529480</v>
      </c>
      <c r="H29" s="36"/>
      <c r="I29" s="36"/>
      <c r="J29" s="36"/>
      <c r="K29" s="36"/>
      <c r="L29" s="40">
        <v>19529480</v>
      </c>
      <c r="M29" s="40"/>
      <c r="N29" s="40">
        <v>19529480</v>
      </c>
      <c r="O29" s="40"/>
      <c r="P29" s="40"/>
      <c r="Q29" s="40"/>
    </row>
    <row r="30" ht="20.25" customHeight="1" spans="1:17">
      <c r="A30" s="24"/>
      <c r="B30" s="24" t="s">
        <v>672</v>
      </c>
      <c r="C30" s="24" t="str">
        <f>"B"&amp;"  "&amp;"工程"</f>
        <v>B  工程</v>
      </c>
      <c r="D30" s="41" t="s">
        <v>666</v>
      </c>
      <c r="E30" s="25">
        <v>1</v>
      </c>
      <c r="F30" s="40">
        <v>564190</v>
      </c>
      <c r="G30" s="40">
        <v>564190</v>
      </c>
      <c r="H30" s="36"/>
      <c r="I30" s="36"/>
      <c r="J30" s="36"/>
      <c r="K30" s="36"/>
      <c r="L30" s="40">
        <v>564190</v>
      </c>
      <c r="M30" s="40"/>
      <c r="N30" s="40">
        <v>564190</v>
      </c>
      <c r="O30" s="40"/>
      <c r="P30" s="40"/>
      <c r="Q30" s="40"/>
    </row>
    <row r="31" ht="20.25" customHeight="1" spans="1:17">
      <c r="A31" s="39" t="s">
        <v>347</v>
      </c>
      <c r="B31" s="24"/>
      <c r="C31" s="24"/>
      <c r="D31" s="24"/>
      <c r="E31" s="24"/>
      <c r="F31" s="40"/>
      <c r="G31" s="40">
        <v>609900</v>
      </c>
      <c r="H31" s="40"/>
      <c r="I31" s="40"/>
      <c r="J31" s="36"/>
      <c r="K31" s="36"/>
      <c r="L31" s="40">
        <v>609900</v>
      </c>
      <c r="M31" s="40"/>
      <c r="N31" s="40">
        <v>609900</v>
      </c>
      <c r="O31" s="40"/>
      <c r="P31" s="40"/>
      <c r="Q31" s="40"/>
    </row>
    <row r="32" ht="20.25" customHeight="1" spans="1:17">
      <c r="A32" s="24"/>
      <c r="B32" s="24" t="s">
        <v>673</v>
      </c>
      <c r="C32" s="24" t="str">
        <f>"A02021099"&amp;"  "&amp;"其他打印机"</f>
        <v>A02021099  其他打印机</v>
      </c>
      <c r="D32" s="41" t="s">
        <v>663</v>
      </c>
      <c r="E32" s="25">
        <v>2</v>
      </c>
      <c r="F32" s="40"/>
      <c r="G32" s="40">
        <v>1400</v>
      </c>
      <c r="H32" s="36"/>
      <c r="I32" s="36"/>
      <c r="J32" s="36"/>
      <c r="K32" s="36"/>
      <c r="L32" s="40">
        <v>1400</v>
      </c>
      <c r="M32" s="40"/>
      <c r="N32" s="40">
        <v>1400</v>
      </c>
      <c r="O32" s="40"/>
      <c r="P32" s="40"/>
      <c r="Q32" s="40"/>
    </row>
    <row r="33" ht="20.25" customHeight="1" spans="1:17">
      <c r="A33" s="24"/>
      <c r="B33" s="24" t="s">
        <v>674</v>
      </c>
      <c r="C33" s="24" t="str">
        <f>"C16000000"&amp;"  "&amp;"信息技术服务"</f>
        <v>C16000000  信息技术服务</v>
      </c>
      <c r="D33" s="41" t="s">
        <v>654</v>
      </c>
      <c r="E33" s="25">
        <v>1</v>
      </c>
      <c r="F33" s="40"/>
      <c r="G33" s="40">
        <v>500000</v>
      </c>
      <c r="H33" s="36"/>
      <c r="I33" s="36"/>
      <c r="J33" s="36"/>
      <c r="K33" s="36"/>
      <c r="L33" s="40">
        <v>500000</v>
      </c>
      <c r="M33" s="40"/>
      <c r="N33" s="40">
        <v>500000</v>
      </c>
      <c r="O33" s="40"/>
      <c r="P33" s="40"/>
      <c r="Q33" s="40"/>
    </row>
    <row r="34" ht="20.25" customHeight="1" spans="1:17">
      <c r="A34" s="24"/>
      <c r="B34" s="24" t="s">
        <v>675</v>
      </c>
      <c r="C34" s="24" t="str">
        <f>"A02021000"&amp;"  "&amp;"打印机"</f>
        <v>A02021000  打印机</v>
      </c>
      <c r="D34" s="41" t="s">
        <v>663</v>
      </c>
      <c r="E34" s="25">
        <v>1</v>
      </c>
      <c r="F34" s="40"/>
      <c r="G34" s="40">
        <v>20000</v>
      </c>
      <c r="H34" s="36"/>
      <c r="I34" s="36"/>
      <c r="J34" s="36"/>
      <c r="K34" s="36"/>
      <c r="L34" s="40">
        <v>20000</v>
      </c>
      <c r="M34" s="40"/>
      <c r="N34" s="40">
        <v>20000</v>
      </c>
      <c r="O34" s="40"/>
      <c r="P34" s="40"/>
      <c r="Q34" s="40"/>
    </row>
    <row r="35" ht="20.25" customHeight="1" spans="1:17">
      <c r="A35" s="24"/>
      <c r="B35" s="24" t="s">
        <v>676</v>
      </c>
      <c r="C35" s="24" t="str">
        <f>"A05010300"&amp;"  "&amp;"椅凳类"</f>
        <v>A05010300  椅凳类</v>
      </c>
      <c r="D35" s="41" t="s">
        <v>677</v>
      </c>
      <c r="E35" s="25">
        <v>5</v>
      </c>
      <c r="F35" s="40"/>
      <c r="G35" s="40">
        <v>2500</v>
      </c>
      <c r="H35" s="36"/>
      <c r="I35" s="36"/>
      <c r="J35" s="36"/>
      <c r="K35" s="36"/>
      <c r="L35" s="40">
        <v>2500</v>
      </c>
      <c r="M35" s="40"/>
      <c r="N35" s="40">
        <v>2500</v>
      </c>
      <c r="O35" s="40"/>
      <c r="P35" s="40"/>
      <c r="Q35" s="40"/>
    </row>
    <row r="36" ht="20.25" customHeight="1" spans="1:17">
      <c r="A36" s="24"/>
      <c r="B36" s="24" t="s">
        <v>676</v>
      </c>
      <c r="C36" s="24" t="str">
        <f>"A05010200"&amp;"  "&amp;"台、桌类"</f>
        <v>A05010200  台、桌类</v>
      </c>
      <c r="D36" s="41" t="s">
        <v>677</v>
      </c>
      <c r="E36" s="25">
        <v>5</v>
      </c>
      <c r="F36" s="40"/>
      <c r="G36" s="40">
        <v>6000</v>
      </c>
      <c r="H36" s="36"/>
      <c r="I36" s="36"/>
      <c r="J36" s="36"/>
      <c r="K36" s="36"/>
      <c r="L36" s="40">
        <v>6000</v>
      </c>
      <c r="M36" s="40"/>
      <c r="N36" s="40">
        <v>6000</v>
      </c>
      <c r="O36" s="40"/>
      <c r="P36" s="40"/>
      <c r="Q36" s="40"/>
    </row>
    <row r="37" ht="20.25" customHeight="1" spans="1:17">
      <c r="A37" s="24"/>
      <c r="B37" s="24" t="s">
        <v>678</v>
      </c>
      <c r="C37" s="24" t="str">
        <f>"A02021003"&amp;"  "&amp;"A4黑白打印机"</f>
        <v>A02021003  A4黑白打印机</v>
      </c>
      <c r="D37" s="41" t="s">
        <v>663</v>
      </c>
      <c r="E37" s="25">
        <v>5</v>
      </c>
      <c r="F37" s="40"/>
      <c r="G37" s="40">
        <v>7500</v>
      </c>
      <c r="H37" s="36"/>
      <c r="I37" s="36"/>
      <c r="J37" s="36"/>
      <c r="K37" s="36"/>
      <c r="L37" s="40">
        <v>7500</v>
      </c>
      <c r="M37" s="40"/>
      <c r="N37" s="40">
        <v>7500</v>
      </c>
      <c r="O37" s="40"/>
      <c r="P37" s="40"/>
      <c r="Q37" s="40"/>
    </row>
    <row r="38" ht="20.25" customHeight="1" spans="1:17">
      <c r="A38" s="24"/>
      <c r="B38" s="24" t="s">
        <v>679</v>
      </c>
      <c r="C38" s="24" t="str">
        <f t="shared" si="0"/>
        <v>A05040101  复印纸</v>
      </c>
      <c r="D38" s="41" t="s">
        <v>660</v>
      </c>
      <c r="E38" s="25">
        <v>300</v>
      </c>
      <c r="F38" s="40"/>
      <c r="G38" s="40">
        <v>48000</v>
      </c>
      <c r="H38" s="36"/>
      <c r="I38" s="36"/>
      <c r="J38" s="36"/>
      <c r="K38" s="36"/>
      <c r="L38" s="40">
        <v>48000</v>
      </c>
      <c r="M38" s="40"/>
      <c r="N38" s="40">
        <v>48000</v>
      </c>
      <c r="O38" s="40"/>
      <c r="P38" s="40"/>
      <c r="Q38" s="40"/>
    </row>
    <row r="39" ht="20.25" customHeight="1" spans="1:17">
      <c r="A39" s="24"/>
      <c r="B39" s="24" t="s">
        <v>662</v>
      </c>
      <c r="C39" s="24" t="str">
        <f t="shared" si="1"/>
        <v>A02021301  碎纸机</v>
      </c>
      <c r="D39" s="41" t="s">
        <v>663</v>
      </c>
      <c r="E39" s="25">
        <v>2</v>
      </c>
      <c r="F39" s="40"/>
      <c r="G39" s="40">
        <v>2000</v>
      </c>
      <c r="H39" s="36"/>
      <c r="I39" s="36"/>
      <c r="J39" s="36"/>
      <c r="K39" s="36"/>
      <c r="L39" s="40">
        <v>2000</v>
      </c>
      <c r="M39" s="40"/>
      <c r="N39" s="40">
        <v>2000</v>
      </c>
      <c r="O39" s="40"/>
      <c r="P39" s="40"/>
      <c r="Q39" s="40"/>
    </row>
    <row r="40" ht="20.25" customHeight="1" spans="1:17">
      <c r="A40" s="24"/>
      <c r="B40" s="24" t="s">
        <v>680</v>
      </c>
      <c r="C40" s="24" t="str">
        <f>"A02010105"&amp;"  "&amp;"台式计算机"</f>
        <v>A02010105  台式计算机</v>
      </c>
      <c r="D40" s="41" t="s">
        <v>663</v>
      </c>
      <c r="E40" s="25">
        <v>5</v>
      </c>
      <c r="F40" s="40"/>
      <c r="G40" s="40">
        <v>22500</v>
      </c>
      <c r="H40" s="36"/>
      <c r="I40" s="36"/>
      <c r="J40" s="36"/>
      <c r="K40" s="36"/>
      <c r="L40" s="40">
        <v>22500</v>
      </c>
      <c r="M40" s="40"/>
      <c r="N40" s="40">
        <v>22500</v>
      </c>
      <c r="O40" s="40"/>
      <c r="P40" s="40"/>
      <c r="Q40" s="40"/>
    </row>
    <row r="41" ht="20.25" customHeight="1" spans="1:17">
      <c r="A41" s="25" t="s">
        <v>32</v>
      </c>
      <c r="B41" s="25"/>
      <c r="C41" s="25"/>
      <c r="D41" s="41"/>
      <c r="E41" s="41"/>
      <c r="F41" s="40">
        <v>37680160</v>
      </c>
      <c r="G41" s="40">
        <v>46155060</v>
      </c>
      <c r="H41" s="40">
        <v>14700</v>
      </c>
      <c r="I41" s="40"/>
      <c r="J41" s="40"/>
      <c r="K41" s="40"/>
      <c r="L41" s="40">
        <v>46140360</v>
      </c>
      <c r="M41" s="40">
        <v>13400</v>
      </c>
      <c r="N41" s="40">
        <v>46126960</v>
      </c>
      <c r="O41" s="40"/>
      <c r="P41" s="40"/>
      <c r="Q41" s="40"/>
    </row>
  </sheetData>
  <mergeCells count="17">
    <mergeCell ref="A2:M2"/>
    <mergeCell ref="A3:Q3"/>
    <mergeCell ref="A4:M4"/>
    <mergeCell ref="G5:Q5"/>
    <mergeCell ref="L6:Q6"/>
    <mergeCell ref="A41:E4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G16" sqref="G16"/>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s="31" customFormat="1" customHeight="1" spans="1:14">
      <c r="A1" s="32"/>
      <c r="B1" s="32"/>
      <c r="C1" s="32"/>
      <c r="D1" s="32"/>
      <c r="E1" s="32"/>
      <c r="F1" s="32"/>
      <c r="G1" s="32"/>
      <c r="H1" s="32"/>
      <c r="I1" s="32"/>
      <c r="J1" s="32"/>
      <c r="K1" s="32"/>
      <c r="L1" s="32"/>
      <c r="M1" s="32"/>
      <c r="N1" s="32"/>
    </row>
    <row r="2" customHeight="1" spans="1:14">
      <c r="A2" s="21"/>
      <c r="B2" s="21"/>
      <c r="C2" s="21"/>
      <c r="D2" s="21"/>
      <c r="E2" s="21"/>
      <c r="F2" s="21"/>
      <c r="G2" s="21"/>
      <c r="H2" s="21"/>
      <c r="I2" s="21"/>
      <c r="J2" s="21"/>
      <c r="K2" s="21"/>
      <c r="L2" s="21"/>
      <c r="M2" s="21"/>
      <c r="N2" s="21" t="s">
        <v>681</v>
      </c>
    </row>
    <row r="3" ht="45" customHeight="1" spans="1:14">
      <c r="A3" s="33" t="s">
        <v>682</v>
      </c>
      <c r="B3" s="33"/>
      <c r="C3" s="33"/>
      <c r="D3" s="33"/>
      <c r="E3" s="33"/>
      <c r="F3" s="33"/>
      <c r="G3" s="33"/>
      <c r="H3" s="33"/>
      <c r="I3" s="33"/>
      <c r="J3" s="33"/>
      <c r="K3" s="33"/>
      <c r="L3" s="33"/>
      <c r="M3" s="33"/>
      <c r="N3" s="33"/>
    </row>
    <row r="4" ht="20.25" customHeight="1" spans="1:14">
      <c r="A4" s="20" t="str">
        <f>"单位名称："&amp;"华宁县卫生健康局"</f>
        <v>单位名称：华宁县卫生健康局</v>
      </c>
      <c r="B4" s="20"/>
      <c r="C4" s="20"/>
      <c r="D4" s="20"/>
      <c r="E4" s="20"/>
      <c r="F4" s="20"/>
      <c r="G4" s="20"/>
      <c r="H4" s="20"/>
      <c r="I4" s="21"/>
      <c r="J4" s="21"/>
      <c r="K4" s="21"/>
      <c r="L4" s="21"/>
      <c r="M4" s="21"/>
      <c r="N4" s="21" t="s">
        <v>29</v>
      </c>
    </row>
    <row r="5" ht="27.15" customHeight="1" spans="1:14">
      <c r="A5" s="34" t="s">
        <v>643</v>
      </c>
      <c r="B5" s="34" t="s">
        <v>683</v>
      </c>
      <c r="C5" s="34" t="s">
        <v>684</v>
      </c>
      <c r="D5" s="34" t="s">
        <v>182</v>
      </c>
      <c r="E5" s="34"/>
      <c r="F5" s="34"/>
      <c r="G5" s="34"/>
      <c r="H5" s="34"/>
      <c r="I5" s="34"/>
      <c r="J5" s="34"/>
      <c r="K5" s="34"/>
      <c r="L5" s="34"/>
      <c r="M5" s="34"/>
      <c r="N5" s="34"/>
    </row>
    <row r="6" ht="23.4" customHeight="1" spans="1:14">
      <c r="A6" s="34" t="s">
        <v>649</v>
      </c>
      <c r="B6" s="34"/>
      <c r="C6" s="34" t="s">
        <v>685</v>
      </c>
      <c r="D6" s="34" t="s">
        <v>32</v>
      </c>
      <c r="E6" s="34" t="s">
        <v>35</v>
      </c>
      <c r="F6" s="34" t="s">
        <v>650</v>
      </c>
      <c r="G6" s="34" t="s">
        <v>651</v>
      </c>
      <c r="H6" s="34" t="s">
        <v>38</v>
      </c>
      <c r="I6" s="34" t="s">
        <v>652</v>
      </c>
      <c r="J6" s="34"/>
      <c r="K6" s="34"/>
      <c r="L6" s="34"/>
      <c r="M6" s="34"/>
      <c r="N6" s="34"/>
    </row>
    <row r="7" ht="28.65" customHeight="1" spans="1:14">
      <c r="A7" s="34"/>
      <c r="B7" s="34"/>
      <c r="C7" s="34"/>
      <c r="D7" s="34"/>
      <c r="E7" s="34" t="s">
        <v>34</v>
      </c>
      <c r="F7" s="34"/>
      <c r="G7" s="34"/>
      <c r="H7" s="34"/>
      <c r="I7" s="34" t="s">
        <v>34</v>
      </c>
      <c r="J7" s="34" t="s">
        <v>41</v>
      </c>
      <c r="K7" s="34" t="s">
        <v>42</v>
      </c>
      <c r="L7" s="37" t="s">
        <v>43</v>
      </c>
      <c r="M7" s="37" t="s">
        <v>44</v>
      </c>
      <c r="N7" s="37" t="s">
        <v>45</v>
      </c>
    </row>
    <row r="8" ht="20.25" customHeight="1" spans="1:14">
      <c r="A8" s="35">
        <v>1</v>
      </c>
      <c r="B8" s="35">
        <v>2</v>
      </c>
      <c r="C8" s="35">
        <v>3</v>
      </c>
      <c r="D8" s="35">
        <v>4</v>
      </c>
      <c r="E8" s="35">
        <v>5</v>
      </c>
      <c r="F8" s="35">
        <v>6</v>
      </c>
      <c r="G8" s="35">
        <v>7</v>
      </c>
      <c r="H8" s="35">
        <v>8</v>
      </c>
      <c r="I8" s="35">
        <v>9</v>
      </c>
      <c r="J8" s="35">
        <v>10</v>
      </c>
      <c r="K8" s="35">
        <v>11</v>
      </c>
      <c r="L8" s="35">
        <v>12</v>
      </c>
      <c r="M8" s="35">
        <v>13</v>
      </c>
      <c r="N8" s="35">
        <v>14</v>
      </c>
    </row>
    <row r="9" ht="20.25" customHeight="1" spans="1:14">
      <c r="A9" s="24"/>
      <c r="B9" s="24"/>
      <c r="C9" s="24"/>
      <c r="D9" s="36"/>
      <c r="E9" s="36"/>
      <c r="F9" s="36"/>
      <c r="G9" s="36"/>
      <c r="H9" s="36"/>
      <c r="I9" s="36"/>
      <c r="J9" s="36"/>
      <c r="K9" s="36"/>
      <c r="L9" s="36"/>
      <c r="M9" s="36"/>
      <c r="N9" s="36"/>
    </row>
    <row r="10" ht="20.25" customHeight="1" spans="1:14">
      <c r="A10" s="24"/>
      <c r="B10" s="24"/>
      <c r="C10" s="24"/>
      <c r="D10" s="36"/>
      <c r="E10" s="36"/>
      <c r="F10" s="36"/>
      <c r="G10" s="36"/>
      <c r="H10" s="36"/>
      <c r="I10" s="36"/>
      <c r="J10" s="36"/>
      <c r="K10" s="36"/>
      <c r="L10" s="36"/>
      <c r="M10" s="36"/>
      <c r="N10" s="36"/>
    </row>
    <row r="11" ht="20.25" customHeight="1" spans="1:14">
      <c r="A11" s="25" t="s">
        <v>32</v>
      </c>
      <c r="B11" s="25"/>
      <c r="C11" s="25"/>
      <c r="D11" s="36"/>
      <c r="E11" s="36"/>
      <c r="F11" s="36"/>
      <c r="G11" s="36"/>
      <c r="H11" s="36"/>
      <c r="I11" s="36"/>
      <c r="J11" s="36"/>
      <c r="K11" s="36"/>
      <c r="L11" s="36"/>
      <c r="M11" s="36"/>
      <c r="N11" s="36"/>
    </row>
    <row r="12" customHeight="1" spans="1:9">
      <c r="A12" s="19" t="s">
        <v>686</v>
      </c>
      <c r="B12" s="19"/>
      <c r="C12" s="19"/>
      <c r="D12" s="19"/>
      <c r="E12" s="19"/>
      <c r="F12" s="19"/>
      <c r="G12" s="19"/>
      <c r="H12" s="19"/>
      <c r="I12" s="19"/>
    </row>
  </sheetData>
  <mergeCells count="15">
    <mergeCell ref="A2:I2"/>
    <mergeCell ref="A3:N3"/>
    <mergeCell ref="A4:H4"/>
    <mergeCell ref="D5:N5"/>
    <mergeCell ref="I6:N6"/>
    <mergeCell ref="A11:C11"/>
    <mergeCell ref="A12:I12"/>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10"/>
  <sheetViews>
    <sheetView showZeros="0" workbookViewId="0">
      <pane ySplit="1" topLeftCell="A2" activePane="bottomLeft" state="frozen"/>
      <selection/>
      <selection pane="bottomLeft" activeCell="G21" sqref="G21"/>
    </sheetView>
  </sheetViews>
  <sheetFormatPr defaultColWidth="8.85" defaultRowHeight="15" customHeight="1"/>
  <cols>
    <col min="1" max="1" width="37.1416666666667" customWidth="1"/>
    <col min="2" max="9" width="17.1416666666667" customWidth="1"/>
  </cols>
  <sheetData>
    <row r="1" customHeight="1" spans="1:9">
      <c r="A1" s="1"/>
      <c r="B1" s="1"/>
      <c r="C1" s="1"/>
      <c r="D1" s="1"/>
      <c r="E1" s="1"/>
      <c r="F1" s="1"/>
      <c r="G1" s="1"/>
      <c r="H1" s="1"/>
      <c r="I1" s="1"/>
    </row>
    <row r="2" ht="24.15" customHeight="1" spans="1:9">
      <c r="A2" s="20"/>
      <c r="B2" s="20"/>
      <c r="C2" s="20"/>
      <c r="D2" s="20"/>
      <c r="E2" s="20"/>
      <c r="F2" s="20"/>
      <c r="G2" s="20"/>
      <c r="H2" s="20"/>
      <c r="I2" s="21" t="s">
        <v>687</v>
      </c>
    </row>
    <row r="3" ht="45.15" customHeight="1" spans="1:9">
      <c r="A3" s="27" t="s">
        <v>688</v>
      </c>
      <c r="B3" s="27"/>
      <c r="C3" s="27"/>
      <c r="D3" s="27"/>
      <c r="E3" s="27"/>
      <c r="F3" s="27"/>
      <c r="G3" s="27"/>
      <c r="H3" s="27"/>
      <c r="I3" s="27"/>
    </row>
    <row r="4" ht="18.75" customHeight="1" spans="1:9">
      <c r="A4" s="20" t="str">
        <f>"单位名称："&amp;"华宁县卫生健康局"</f>
        <v>单位名称：华宁县卫生健康局</v>
      </c>
      <c r="B4" s="20"/>
      <c r="C4" s="20"/>
      <c r="D4" s="20"/>
      <c r="E4" s="20"/>
      <c r="F4" s="20"/>
      <c r="G4" s="20"/>
      <c r="H4" s="20"/>
      <c r="I4" s="21" t="s">
        <v>29</v>
      </c>
    </row>
    <row r="5" ht="22.5" customHeight="1" spans="1:9">
      <c r="A5" s="30" t="s">
        <v>689</v>
      </c>
      <c r="B5" s="30" t="s">
        <v>182</v>
      </c>
      <c r="C5" s="30"/>
      <c r="D5" s="30"/>
      <c r="E5" s="30" t="s">
        <v>690</v>
      </c>
      <c r="F5" s="30"/>
      <c r="G5" s="30"/>
      <c r="H5" s="30"/>
      <c r="I5" s="30"/>
    </row>
    <row r="6" ht="22.5" customHeight="1" spans="1:9">
      <c r="A6" s="30"/>
      <c r="B6" s="30" t="s">
        <v>32</v>
      </c>
      <c r="C6" s="30" t="s">
        <v>35</v>
      </c>
      <c r="D6" s="30" t="s">
        <v>650</v>
      </c>
      <c r="E6" s="30" t="s">
        <v>691</v>
      </c>
      <c r="F6" s="30" t="s">
        <v>692</v>
      </c>
      <c r="G6" s="30" t="s">
        <v>693</v>
      </c>
      <c r="H6" s="30" t="s">
        <v>694</v>
      </c>
      <c r="I6" s="30" t="s">
        <v>695</v>
      </c>
    </row>
    <row r="7" ht="18.75" customHeight="1" spans="1:9">
      <c r="A7" s="25" t="s">
        <v>46</v>
      </c>
      <c r="B7" s="25" t="s">
        <v>47</v>
      </c>
      <c r="C7" s="25" t="s">
        <v>48</v>
      </c>
      <c r="D7" s="25" t="s">
        <v>49</v>
      </c>
      <c r="E7" s="25" t="s">
        <v>79</v>
      </c>
      <c r="F7" s="25" t="s">
        <v>696</v>
      </c>
      <c r="G7" s="25" t="s">
        <v>388</v>
      </c>
      <c r="H7" s="25" t="s">
        <v>478</v>
      </c>
      <c r="I7" s="25" t="s">
        <v>413</v>
      </c>
    </row>
    <row r="8" ht="18.75" customHeight="1" spans="1:9">
      <c r="A8" s="24"/>
      <c r="B8" s="24"/>
      <c r="C8" s="24"/>
      <c r="D8" s="24"/>
      <c r="E8" s="24"/>
      <c r="F8" s="24"/>
      <c r="G8" s="24"/>
      <c r="H8" s="24"/>
      <c r="I8" s="24"/>
    </row>
    <row r="9" ht="18.75" customHeight="1" spans="1:9">
      <c r="A9" s="25"/>
      <c r="B9" s="24"/>
      <c r="C9" s="24"/>
      <c r="D9" s="24"/>
      <c r="E9" s="24"/>
      <c r="F9" s="24"/>
      <c r="G9" s="24"/>
      <c r="H9" s="24"/>
      <c r="I9" s="24"/>
    </row>
    <row r="10" customHeight="1" spans="1:9">
      <c r="A10" s="19" t="s">
        <v>697</v>
      </c>
      <c r="B10" s="19"/>
      <c r="C10" s="19"/>
      <c r="D10" s="19"/>
      <c r="E10" s="19"/>
      <c r="F10" s="19"/>
      <c r="G10" s="19"/>
      <c r="H10" s="19"/>
      <c r="I10" s="19"/>
    </row>
  </sheetData>
  <mergeCells count="6">
    <mergeCell ref="A3:I3"/>
    <mergeCell ref="A4:C4"/>
    <mergeCell ref="B5:D5"/>
    <mergeCell ref="E5:I5"/>
    <mergeCell ref="A10:I10"/>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698</v>
      </c>
    </row>
    <row r="3" ht="52.05" customHeight="1" spans="1:10">
      <c r="A3" s="27" t="s">
        <v>699</v>
      </c>
      <c r="B3" s="28"/>
      <c r="C3" s="28"/>
      <c r="D3" s="28"/>
      <c r="E3" s="28"/>
      <c r="F3" s="28"/>
      <c r="G3" s="28"/>
      <c r="H3" s="28"/>
      <c r="I3" s="28"/>
      <c r="J3" s="28"/>
    </row>
    <row r="4" ht="21.3" customHeight="1" spans="1:10">
      <c r="A4" s="20" t="str">
        <f>"单位名称："&amp;"华宁县卫生健康局"</f>
        <v>单位名称：华宁县卫生健康局</v>
      </c>
      <c r="B4" s="20"/>
      <c r="C4" s="20"/>
      <c r="D4" s="29"/>
      <c r="E4" s="29"/>
      <c r="F4" s="29"/>
      <c r="G4" s="29"/>
      <c r="H4" s="29"/>
      <c r="I4" s="29"/>
      <c r="J4" s="29"/>
    </row>
    <row r="5" ht="27.15" customHeight="1" spans="1:10">
      <c r="A5" s="23" t="s">
        <v>373</v>
      </c>
      <c r="B5" s="23" t="s">
        <v>374</v>
      </c>
      <c r="C5" s="23" t="s">
        <v>375</v>
      </c>
      <c r="D5" s="23" t="s">
        <v>376</v>
      </c>
      <c r="E5" s="23" t="s">
        <v>377</v>
      </c>
      <c r="F5" s="23" t="s">
        <v>378</v>
      </c>
      <c r="G5" s="23" t="s">
        <v>379</v>
      </c>
      <c r="H5" s="23" t="s">
        <v>380</v>
      </c>
      <c r="I5" s="23" t="s">
        <v>381</v>
      </c>
      <c r="J5" s="23" t="s">
        <v>382</v>
      </c>
    </row>
    <row r="6" ht="18.75" customHeight="1" spans="1:10">
      <c r="A6" s="23" t="s">
        <v>46</v>
      </c>
      <c r="B6" s="23" t="s">
        <v>47</v>
      </c>
      <c r="C6" s="23" t="s">
        <v>48</v>
      </c>
      <c r="D6" s="23" t="s">
        <v>49</v>
      </c>
      <c r="E6" s="23" t="s">
        <v>50</v>
      </c>
      <c r="F6" s="23" t="s">
        <v>51</v>
      </c>
      <c r="G6" s="23" t="s">
        <v>52</v>
      </c>
      <c r="H6" s="23" t="s">
        <v>53</v>
      </c>
      <c r="I6" s="23" t="s">
        <v>54</v>
      </c>
      <c r="J6" s="23" t="s">
        <v>79</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s="26" t="s">
        <v>700</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3" sqref="A3:H3"/>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701</v>
      </c>
    </row>
    <row r="3" ht="41.4" customHeight="1" spans="1:8">
      <c r="A3" s="22" t="s">
        <v>702</v>
      </c>
      <c r="B3" s="22"/>
      <c r="C3" s="22"/>
      <c r="D3" s="22"/>
      <c r="E3" s="22"/>
      <c r="F3" s="22"/>
      <c r="G3" s="22"/>
      <c r="H3" s="22"/>
    </row>
    <row r="4" ht="18.75" customHeight="1" spans="1:8">
      <c r="A4" s="20" t="str">
        <f>"单位名称："&amp;"华宁县卫生健康局"</f>
        <v>单位名称：华宁县卫生健康局</v>
      </c>
      <c r="B4" s="20"/>
      <c r="C4" s="20"/>
      <c r="D4" s="20"/>
      <c r="E4" s="20"/>
      <c r="F4" s="20"/>
      <c r="G4" s="20"/>
      <c r="H4" s="20"/>
    </row>
    <row r="5" ht="18.75" customHeight="1" spans="1:8">
      <c r="A5" s="23" t="s">
        <v>175</v>
      </c>
      <c r="B5" s="23" t="s">
        <v>703</v>
      </c>
      <c r="C5" s="23" t="s">
        <v>704</v>
      </c>
      <c r="D5" s="23" t="s">
        <v>705</v>
      </c>
      <c r="E5" s="23" t="s">
        <v>646</v>
      </c>
      <c r="F5" s="23" t="s">
        <v>706</v>
      </c>
      <c r="G5" s="23"/>
      <c r="H5" s="23"/>
    </row>
    <row r="6" ht="18.75" customHeight="1" spans="1:8">
      <c r="A6" s="23"/>
      <c r="B6" s="23"/>
      <c r="C6" s="23"/>
      <c r="D6" s="23"/>
      <c r="E6" s="23"/>
      <c r="F6" s="23" t="s">
        <v>647</v>
      </c>
      <c r="G6" s="23" t="s">
        <v>707</v>
      </c>
      <c r="H6" s="23" t="s">
        <v>708</v>
      </c>
    </row>
    <row r="7" ht="18.75" customHeight="1" spans="1:8">
      <c r="A7" s="23" t="s">
        <v>46</v>
      </c>
      <c r="B7" s="23" t="s">
        <v>47</v>
      </c>
      <c r="C7" s="23" t="s">
        <v>48</v>
      </c>
      <c r="D7" s="23" t="s">
        <v>49</v>
      </c>
      <c r="E7" s="23" t="s">
        <v>50</v>
      </c>
      <c r="F7" s="23" t="s">
        <v>51</v>
      </c>
      <c r="G7" s="23" t="s">
        <v>52</v>
      </c>
      <c r="H7" s="23" t="s">
        <v>53</v>
      </c>
    </row>
    <row r="8" ht="18.75" customHeight="1" spans="1:8">
      <c r="A8" s="24"/>
      <c r="B8" s="24"/>
      <c r="C8" s="24"/>
      <c r="D8" s="24"/>
      <c r="E8" s="25"/>
      <c r="F8" s="25"/>
      <c r="G8" s="17"/>
      <c r="H8" s="17"/>
    </row>
    <row r="9" customHeight="1" spans="1:1">
      <c r="A9" s="26" t="s">
        <v>709</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D13" sqref="D1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710</v>
      </c>
    </row>
    <row r="3" ht="45" customHeight="1" spans="1:11">
      <c r="A3" s="4" t="s">
        <v>711</v>
      </c>
      <c r="B3" s="4"/>
      <c r="C3" s="4"/>
      <c r="D3" s="4"/>
      <c r="E3" s="4"/>
      <c r="F3" s="4"/>
      <c r="G3" s="4"/>
      <c r="H3" s="4"/>
      <c r="I3" s="4"/>
      <c r="J3" s="4"/>
      <c r="K3" s="4"/>
    </row>
    <row r="4" ht="18.75" customHeight="1" spans="1:11">
      <c r="A4" s="5" t="str">
        <f>"单位名称："&amp;"华宁县卫生健康局"</f>
        <v>单位名称：华宁县卫生健康局</v>
      </c>
      <c r="B4" s="5"/>
      <c r="C4" s="5"/>
      <c r="D4" s="5"/>
      <c r="E4" s="5"/>
      <c r="F4" s="5"/>
      <c r="G4" s="5"/>
      <c r="H4" s="6"/>
      <c r="I4" s="6"/>
      <c r="J4" s="6"/>
      <c r="K4" s="6" t="s">
        <v>29</v>
      </c>
    </row>
    <row r="5" ht="18.75" customHeight="1" spans="1:11">
      <c r="A5" s="13" t="s">
        <v>306</v>
      </c>
      <c r="B5" s="13" t="s">
        <v>177</v>
      </c>
      <c r="C5" s="13" t="s">
        <v>307</v>
      </c>
      <c r="D5" s="13" t="s">
        <v>178</v>
      </c>
      <c r="E5" s="13" t="s">
        <v>179</v>
      </c>
      <c r="F5" s="13" t="s">
        <v>308</v>
      </c>
      <c r="G5" s="13" t="s">
        <v>181</v>
      </c>
      <c r="H5" s="13" t="s">
        <v>32</v>
      </c>
      <c r="I5" s="13" t="s">
        <v>712</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9">
      <c r="A12" s="19" t="s">
        <v>713</v>
      </c>
      <c r="B12" s="19"/>
      <c r="C12" s="19"/>
      <c r="D12" s="19"/>
      <c r="E12" s="19"/>
      <c r="F12" s="19"/>
      <c r="G12" s="19"/>
      <c r="H12" s="19"/>
      <c r="I12" s="19"/>
    </row>
  </sheetData>
  <mergeCells count="16">
    <mergeCell ref="A3:K3"/>
    <mergeCell ref="A4:G4"/>
    <mergeCell ref="I5:K5"/>
    <mergeCell ref="A11:G11"/>
    <mergeCell ref="A12:I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pane ySplit="1" topLeftCell="A2" activePane="bottomLeft" state="frozen"/>
      <selection/>
      <selection pane="bottomLeft" activeCell="C41" sqref="C41"/>
    </sheetView>
  </sheetViews>
  <sheetFormatPr defaultColWidth="8.85" defaultRowHeight="13.5" outlineLevelCol="6"/>
  <cols>
    <col min="1" max="1" width="35.7083333333333" customWidth="1"/>
    <col min="2" max="2" width="21.425" customWidth="1"/>
    <col min="3" max="3" width="35.7083333333333" customWidth="1"/>
    <col min="4" max="4" width="21.425" customWidth="1"/>
    <col min="5" max="7" width="17.1416666666667" customWidth="1"/>
  </cols>
  <sheetData>
    <row r="1" spans="1:7">
      <c r="A1" s="1"/>
      <c r="B1" s="1"/>
      <c r="C1" s="1"/>
      <c r="D1" s="1"/>
      <c r="E1" s="1"/>
      <c r="F1" s="1"/>
      <c r="G1" s="1"/>
    </row>
    <row r="2" spans="1:7">
      <c r="A2" s="2"/>
      <c r="B2" s="2"/>
      <c r="C2" s="2"/>
      <c r="D2" s="2"/>
      <c r="E2" s="3"/>
      <c r="F2" s="3"/>
      <c r="G2" s="3" t="s">
        <v>714</v>
      </c>
    </row>
    <row r="3" ht="34.5" spans="1:7">
      <c r="A3" s="4" t="s">
        <v>715</v>
      </c>
      <c r="B3" s="4"/>
      <c r="C3" s="4"/>
      <c r="D3" s="4"/>
      <c r="E3" s="4"/>
      <c r="F3" s="4"/>
      <c r="G3" s="4"/>
    </row>
    <row r="4" spans="1:7">
      <c r="A4" s="5" t="str">
        <f>"单位名称："&amp;"华宁县卫生健康局"</f>
        <v>单位名称：华宁县卫生健康局</v>
      </c>
      <c r="B4" s="5"/>
      <c r="C4" s="5"/>
      <c r="D4" s="5"/>
      <c r="E4" s="6"/>
      <c r="F4" s="6"/>
      <c r="G4" s="6" t="s">
        <v>29</v>
      </c>
    </row>
    <row r="5" spans="1:7">
      <c r="A5" s="7" t="s">
        <v>307</v>
      </c>
      <c r="B5" s="7" t="s">
        <v>306</v>
      </c>
      <c r="C5" s="7" t="s">
        <v>177</v>
      </c>
      <c r="D5" s="7" t="s">
        <v>716</v>
      </c>
      <c r="E5" s="7" t="s">
        <v>35</v>
      </c>
      <c r="F5" s="7"/>
      <c r="G5" s="7"/>
    </row>
    <row r="6" spans="1:7">
      <c r="A6" s="7"/>
      <c r="B6" s="7"/>
      <c r="C6" s="7"/>
      <c r="D6" s="7"/>
      <c r="E6" s="7">
        <v>2025</v>
      </c>
      <c r="F6" s="7">
        <v>2026</v>
      </c>
      <c r="G6" s="7">
        <v>2027</v>
      </c>
    </row>
    <row r="7" spans="1:7">
      <c r="A7" s="7"/>
      <c r="B7" s="7"/>
      <c r="C7" s="7"/>
      <c r="D7" s="7"/>
      <c r="E7" s="7"/>
      <c r="F7" s="7"/>
      <c r="G7" s="7"/>
    </row>
    <row r="8" spans="1:7">
      <c r="A8" s="8" t="s">
        <v>46</v>
      </c>
      <c r="B8" s="8">
        <v>2</v>
      </c>
      <c r="C8" s="8">
        <v>3</v>
      </c>
      <c r="D8" s="8">
        <v>4</v>
      </c>
      <c r="E8" s="8">
        <v>5</v>
      </c>
      <c r="F8" s="8">
        <v>6</v>
      </c>
      <c r="G8" s="8">
        <v>7</v>
      </c>
    </row>
    <row r="9" spans="1:7">
      <c r="A9" s="9" t="s">
        <v>56</v>
      </c>
      <c r="B9" s="9" t="s">
        <v>312</v>
      </c>
      <c r="C9" s="10" t="s">
        <v>311</v>
      </c>
      <c r="D9" s="9" t="s">
        <v>717</v>
      </c>
      <c r="E9" s="11">
        <v>480000</v>
      </c>
      <c r="F9" s="11"/>
      <c r="G9" s="11"/>
    </row>
    <row r="10" spans="1:7">
      <c r="A10" s="9" t="s">
        <v>56</v>
      </c>
      <c r="B10" s="9" t="s">
        <v>312</v>
      </c>
      <c r="C10" s="10" t="s">
        <v>314</v>
      </c>
      <c r="D10" s="9" t="s">
        <v>717</v>
      </c>
      <c r="E10" s="11">
        <v>300000</v>
      </c>
      <c r="F10" s="11"/>
      <c r="G10" s="11"/>
    </row>
    <row r="11" spans="1:7">
      <c r="A11" s="9" t="s">
        <v>56</v>
      </c>
      <c r="B11" s="9" t="s">
        <v>312</v>
      </c>
      <c r="C11" s="10" t="s">
        <v>318</v>
      </c>
      <c r="D11" s="9" t="s">
        <v>717</v>
      </c>
      <c r="E11" s="11">
        <v>416881</v>
      </c>
      <c r="F11" s="11"/>
      <c r="G11" s="11"/>
    </row>
    <row r="12" spans="1:7">
      <c r="A12" s="9" t="s">
        <v>56</v>
      </c>
      <c r="B12" s="9" t="s">
        <v>321</v>
      </c>
      <c r="C12" s="10" t="s">
        <v>320</v>
      </c>
      <c r="D12" s="9" t="s">
        <v>717</v>
      </c>
      <c r="E12" s="11">
        <v>600000</v>
      </c>
      <c r="F12" s="11"/>
      <c r="G12" s="11"/>
    </row>
    <row r="13" spans="1:7">
      <c r="A13" s="9" t="s">
        <v>56</v>
      </c>
      <c r="B13" s="9" t="s">
        <v>312</v>
      </c>
      <c r="C13" s="10" t="s">
        <v>323</v>
      </c>
      <c r="D13" s="9" t="s">
        <v>717</v>
      </c>
      <c r="E13" s="11">
        <v>170000</v>
      </c>
      <c r="F13" s="11"/>
      <c r="G13" s="11"/>
    </row>
    <row r="14" spans="1:7">
      <c r="A14" s="9" t="s">
        <v>56</v>
      </c>
      <c r="B14" s="9" t="s">
        <v>312</v>
      </c>
      <c r="C14" s="10" t="s">
        <v>325</v>
      </c>
      <c r="D14" s="9" t="s">
        <v>717</v>
      </c>
      <c r="E14" s="11">
        <v>150000</v>
      </c>
      <c r="F14" s="11"/>
      <c r="G14" s="11"/>
    </row>
    <row r="15" spans="1:7">
      <c r="A15" s="9" t="s">
        <v>65</v>
      </c>
      <c r="B15" s="9" t="s">
        <v>312</v>
      </c>
      <c r="C15" s="10" t="s">
        <v>327</v>
      </c>
      <c r="D15" s="9" t="s">
        <v>717</v>
      </c>
      <c r="E15" s="11">
        <v>14400</v>
      </c>
      <c r="F15" s="11"/>
      <c r="G15" s="11"/>
    </row>
    <row r="16" spans="1:7">
      <c r="A16" s="9" t="s">
        <v>65</v>
      </c>
      <c r="B16" s="9" t="s">
        <v>321</v>
      </c>
      <c r="C16" s="10" t="s">
        <v>329</v>
      </c>
      <c r="D16" s="9" t="s">
        <v>717</v>
      </c>
      <c r="E16" s="11">
        <v>217600</v>
      </c>
      <c r="F16" s="11"/>
      <c r="G16" s="11"/>
    </row>
    <row r="17" spans="1:7">
      <c r="A17" s="9" t="s">
        <v>65</v>
      </c>
      <c r="B17" s="9" t="s">
        <v>312</v>
      </c>
      <c r="C17" s="10" t="s">
        <v>335</v>
      </c>
      <c r="D17" s="9" t="s">
        <v>717</v>
      </c>
      <c r="E17" s="11">
        <v>71364.4</v>
      </c>
      <c r="F17" s="11"/>
      <c r="G17" s="11"/>
    </row>
    <row r="18" spans="1:7">
      <c r="A18" s="9" t="s">
        <v>65</v>
      </c>
      <c r="B18" s="9" t="s">
        <v>312</v>
      </c>
      <c r="C18" s="10" t="s">
        <v>339</v>
      </c>
      <c r="D18" s="9" t="s">
        <v>717</v>
      </c>
      <c r="E18" s="11">
        <v>47652</v>
      </c>
      <c r="F18" s="11"/>
      <c r="G18" s="11"/>
    </row>
    <row r="19" spans="1:7">
      <c r="A19" s="9" t="s">
        <v>61</v>
      </c>
      <c r="B19" s="9" t="s">
        <v>312</v>
      </c>
      <c r="C19" s="10" t="s">
        <v>345</v>
      </c>
      <c r="D19" s="9" t="s">
        <v>717</v>
      </c>
      <c r="E19" s="11">
        <v>11472</v>
      </c>
      <c r="F19" s="11"/>
      <c r="G19" s="11"/>
    </row>
    <row r="20" spans="1:7">
      <c r="A20" s="9" t="s">
        <v>58</v>
      </c>
      <c r="B20" s="9" t="s">
        <v>321</v>
      </c>
      <c r="C20" s="10" t="s">
        <v>359</v>
      </c>
      <c r="D20" s="9" t="s">
        <v>717</v>
      </c>
      <c r="E20" s="11">
        <v>770429.36</v>
      </c>
      <c r="F20" s="11"/>
      <c r="G20" s="11"/>
    </row>
    <row r="21" spans="1:7">
      <c r="A21" s="9" t="s">
        <v>58</v>
      </c>
      <c r="B21" s="9" t="s">
        <v>312</v>
      </c>
      <c r="C21" s="10" t="s">
        <v>361</v>
      </c>
      <c r="D21" s="9" t="s">
        <v>717</v>
      </c>
      <c r="E21" s="11">
        <v>156300</v>
      </c>
      <c r="F21" s="11"/>
      <c r="G21" s="11"/>
    </row>
    <row r="22" ht="22.5" spans="1:7">
      <c r="A22" s="9" t="s">
        <v>58</v>
      </c>
      <c r="B22" s="9" t="s">
        <v>321</v>
      </c>
      <c r="C22" s="10" t="s">
        <v>369</v>
      </c>
      <c r="D22" s="9" t="s">
        <v>717</v>
      </c>
      <c r="E22" s="11">
        <v>2000000</v>
      </c>
      <c r="F22" s="11"/>
      <c r="G22" s="11"/>
    </row>
    <row r="23" spans="1:7">
      <c r="A23" s="12" t="s">
        <v>32</v>
      </c>
      <c r="B23" s="12"/>
      <c r="C23" s="12"/>
      <c r="D23" s="12"/>
      <c r="E23" s="11">
        <v>5406098.76</v>
      </c>
      <c r="F23" s="11"/>
      <c r="G23" s="11"/>
    </row>
  </sheetData>
  <mergeCells count="11">
    <mergeCell ref="A3:G3"/>
    <mergeCell ref="A4:D4"/>
    <mergeCell ref="E5:G5"/>
    <mergeCell ref="A23:D23"/>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5"/>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"单位名称："&amp;"华宁县卫生健康局"</f>
        <v>单位名称：华宁县卫生健康局</v>
      </c>
      <c r="B4" s="5"/>
      <c r="C4" s="5"/>
      <c r="D4" s="5"/>
      <c r="E4" s="55"/>
      <c r="F4" s="55"/>
      <c r="G4" s="55"/>
      <c r="H4" s="55"/>
      <c r="I4" s="6"/>
      <c r="J4" s="6"/>
      <c r="K4" s="6"/>
      <c r="L4" s="6"/>
      <c r="M4" s="6"/>
      <c r="N4" s="6"/>
      <c r="O4" s="6"/>
      <c r="P4" s="6"/>
      <c r="Q4" s="6"/>
      <c r="R4" s="6"/>
      <c r="S4" s="6" t="s">
        <v>29</v>
      </c>
    </row>
    <row r="5" ht="18.75" customHeight="1" spans="1:19">
      <c r="A5" s="13" t="s">
        <v>30</v>
      </c>
      <c r="B5" s="73" t="s">
        <v>31</v>
      </c>
      <c r="C5" s="73" t="s">
        <v>32</v>
      </c>
      <c r="D5" s="73" t="s">
        <v>33</v>
      </c>
      <c r="E5" s="73"/>
      <c r="F5" s="73"/>
      <c r="G5" s="73"/>
      <c r="H5" s="73"/>
      <c r="I5" s="73"/>
      <c r="J5" s="76"/>
      <c r="K5" s="76"/>
      <c r="L5" s="76"/>
      <c r="M5" s="76"/>
      <c r="N5" s="76"/>
      <c r="O5" s="73" t="s">
        <v>20</v>
      </c>
      <c r="P5" s="73"/>
      <c r="Q5" s="73"/>
      <c r="R5" s="73"/>
      <c r="S5" s="73"/>
    </row>
    <row r="6" ht="18.75" customHeight="1" spans="1:19">
      <c r="A6" s="13"/>
      <c r="B6" s="73"/>
      <c r="C6" s="73"/>
      <c r="D6" s="74" t="s">
        <v>34</v>
      </c>
      <c r="E6" s="74" t="s">
        <v>35</v>
      </c>
      <c r="F6" s="74" t="s">
        <v>36</v>
      </c>
      <c r="G6" s="74" t="s">
        <v>37</v>
      </c>
      <c r="H6" s="74" t="s">
        <v>38</v>
      </c>
      <c r="I6" s="77" t="s">
        <v>39</v>
      </c>
      <c r="J6" s="78"/>
      <c r="K6" s="78"/>
      <c r="L6" s="78"/>
      <c r="M6" s="78"/>
      <c r="N6" s="78"/>
      <c r="O6" s="77" t="s">
        <v>34</v>
      </c>
      <c r="P6" s="77" t="s">
        <v>35</v>
      </c>
      <c r="Q6" s="77" t="s">
        <v>36</v>
      </c>
      <c r="R6" s="77" t="s">
        <v>37</v>
      </c>
      <c r="S6" s="74" t="s">
        <v>40</v>
      </c>
    </row>
    <row r="7" ht="18.75" customHeight="1" spans="1:19">
      <c r="A7" s="13"/>
      <c r="B7" s="73"/>
      <c r="C7" s="73"/>
      <c r="D7" s="74"/>
      <c r="E7" s="74"/>
      <c r="F7" s="74"/>
      <c r="G7" s="74"/>
      <c r="H7" s="74"/>
      <c r="I7" s="77" t="s">
        <v>34</v>
      </c>
      <c r="J7" s="77" t="s">
        <v>41</v>
      </c>
      <c r="K7" s="77" t="s">
        <v>42</v>
      </c>
      <c r="L7" s="77" t="s">
        <v>43</v>
      </c>
      <c r="M7" s="77" t="s">
        <v>44</v>
      </c>
      <c r="N7" s="77" t="s">
        <v>45</v>
      </c>
      <c r="O7" s="77"/>
      <c r="P7" s="77"/>
      <c r="Q7" s="77"/>
      <c r="R7" s="77"/>
      <c r="S7" s="74"/>
    </row>
    <row r="8" ht="18.75" customHeight="1" spans="1:19">
      <c r="A8" s="75" t="s">
        <v>46</v>
      </c>
      <c r="B8" s="14" t="s">
        <v>47</v>
      </c>
      <c r="C8" s="14" t="s">
        <v>48</v>
      </c>
      <c r="D8" s="14" t="s">
        <v>49</v>
      </c>
      <c r="E8" s="75" t="s">
        <v>50</v>
      </c>
      <c r="F8" s="14" t="s">
        <v>51</v>
      </c>
      <c r="G8" s="14" t="s">
        <v>52</v>
      </c>
      <c r="H8" s="75"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149888038.59</v>
      </c>
      <c r="D9" s="17">
        <v>97739878.59</v>
      </c>
      <c r="E9" s="17">
        <v>97739878.59</v>
      </c>
      <c r="F9" s="17"/>
      <c r="G9" s="17"/>
      <c r="H9" s="17"/>
      <c r="I9" s="17">
        <v>52148160</v>
      </c>
      <c r="J9" s="17">
        <v>150000</v>
      </c>
      <c r="K9" s="17">
        <v>51545160</v>
      </c>
      <c r="L9" s="17"/>
      <c r="M9" s="17"/>
      <c r="N9" s="17">
        <v>453000</v>
      </c>
      <c r="O9" s="17"/>
      <c r="P9" s="17"/>
      <c r="Q9" s="17"/>
      <c r="R9" s="17"/>
      <c r="S9" s="17"/>
    </row>
    <row r="10" ht="20.25" customHeight="1" spans="1:19">
      <c r="A10" s="66" t="s">
        <v>57</v>
      </c>
      <c r="B10" s="66" t="s">
        <v>58</v>
      </c>
      <c r="C10" s="17">
        <v>116653203</v>
      </c>
      <c r="D10" s="17">
        <v>71801143</v>
      </c>
      <c r="E10" s="17">
        <v>71801143</v>
      </c>
      <c r="F10" s="17"/>
      <c r="G10" s="17"/>
      <c r="H10" s="17"/>
      <c r="I10" s="17">
        <v>44852060</v>
      </c>
      <c r="J10" s="17"/>
      <c r="K10" s="17">
        <v>44852060</v>
      </c>
      <c r="L10" s="17"/>
      <c r="M10" s="17"/>
      <c r="N10" s="17"/>
      <c r="O10" s="24"/>
      <c r="P10" s="24"/>
      <c r="Q10" s="24"/>
      <c r="R10" s="24"/>
      <c r="S10" s="24"/>
    </row>
    <row r="11" ht="20.25" customHeight="1" spans="1:19">
      <c r="A11" s="66" t="s">
        <v>59</v>
      </c>
      <c r="B11" s="66" t="s">
        <v>56</v>
      </c>
      <c r="C11" s="17">
        <v>5034543.88</v>
      </c>
      <c r="D11" s="17">
        <v>5034543.88</v>
      </c>
      <c r="E11" s="17">
        <v>5034543.88</v>
      </c>
      <c r="F11" s="17"/>
      <c r="G11" s="17"/>
      <c r="H11" s="17"/>
      <c r="I11" s="17"/>
      <c r="J11" s="17"/>
      <c r="K11" s="17"/>
      <c r="L11" s="17"/>
      <c r="M11" s="17"/>
      <c r="N11" s="17"/>
      <c r="O11" s="24"/>
      <c r="P11" s="24"/>
      <c r="Q11" s="24"/>
      <c r="R11" s="24"/>
      <c r="S11" s="24"/>
    </row>
    <row r="12" ht="20.25" customHeight="1" spans="1:19">
      <c r="A12" s="66" t="s">
        <v>60</v>
      </c>
      <c r="B12" s="66" t="s">
        <v>61</v>
      </c>
      <c r="C12" s="17">
        <v>15197138.14</v>
      </c>
      <c r="D12" s="17">
        <v>8404038.14</v>
      </c>
      <c r="E12" s="17">
        <v>8404038.14</v>
      </c>
      <c r="F12" s="17"/>
      <c r="G12" s="17"/>
      <c r="H12" s="17"/>
      <c r="I12" s="17">
        <v>6793100</v>
      </c>
      <c r="J12" s="17"/>
      <c r="K12" s="17">
        <v>6693100</v>
      </c>
      <c r="L12" s="17"/>
      <c r="M12" s="17"/>
      <c r="N12" s="17">
        <v>100000</v>
      </c>
      <c r="O12" s="24"/>
      <c r="P12" s="24"/>
      <c r="Q12" s="24"/>
      <c r="R12" s="24"/>
      <c r="S12" s="24"/>
    </row>
    <row r="13" ht="20.25" customHeight="1" spans="1:19">
      <c r="A13" s="66" t="s">
        <v>62</v>
      </c>
      <c r="B13" s="66" t="s">
        <v>63</v>
      </c>
      <c r="C13" s="17">
        <v>2927125.18</v>
      </c>
      <c r="D13" s="17">
        <v>2677125.18</v>
      </c>
      <c r="E13" s="17">
        <v>2677125.18</v>
      </c>
      <c r="F13" s="17"/>
      <c r="G13" s="17"/>
      <c r="H13" s="17"/>
      <c r="I13" s="17">
        <v>250000</v>
      </c>
      <c r="J13" s="17"/>
      <c r="K13" s="17"/>
      <c r="L13" s="17"/>
      <c r="M13" s="17"/>
      <c r="N13" s="17">
        <v>250000</v>
      </c>
      <c r="O13" s="24"/>
      <c r="P13" s="24"/>
      <c r="Q13" s="24"/>
      <c r="R13" s="24"/>
      <c r="S13" s="24"/>
    </row>
    <row r="14" ht="20.25" customHeight="1" spans="1:19">
      <c r="A14" s="66" t="s">
        <v>64</v>
      </c>
      <c r="B14" s="66" t="s">
        <v>65</v>
      </c>
      <c r="C14" s="17">
        <v>10076028.39</v>
      </c>
      <c r="D14" s="17">
        <v>9823028.39</v>
      </c>
      <c r="E14" s="17">
        <v>9823028.39</v>
      </c>
      <c r="F14" s="17"/>
      <c r="G14" s="17"/>
      <c r="H14" s="17"/>
      <c r="I14" s="17">
        <v>253000</v>
      </c>
      <c r="J14" s="17">
        <v>150000</v>
      </c>
      <c r="K14" s="17"/>
      <c r="L14" s="17"/>
      <c r="M14" s="17"/>
      <c r="N14" s="17">
        <v>103000</v>
      </c>
      <c r="O14" s="24"/>
      <c r="P14" s="24"/>
      <c r="Q14" s="24"/>
      <c r="R14" s="24"/>
      <c r="S14" s="24"/>
    </row>
    <row r="15" ht="20.25" customHeight="1" spans="1:19">
      <c r="A15" s="49" t="s">
        <v>32</v>
      </c>
      <c r="B15" s="49"/>
      <c r="C15" s="17">
        <v>149888038.59</v>
      </c>
      <c r="D15" s="17">
        <v>97739878.59</v>
      </c>
      <c r="E15" s="17">
        <v>97739878.59</v>
      </c>
      <c r="F15" s="17"/>
      <c r="G15" s="17"/>
      <c r="H15" s="17"/>
      <c r="I15" s="17">
        <v>52148160</v>
      </c>
      <c r="J15" s="17">
        <v>150000</v>
      </c>
      <c r="K15" s="17">
        <v>51545160</v>
      </c>
      <c r="L15" s="17"/>
      <c r="M15" s="17"/>
      <c r="N15" s="17">
        <v>453000</v>
      </c>
      <c r="O15" s="17"/>
      <c r="P15" s="17"/>
      <c r="Q15" s="17"/>
      <c r="R15" s="17"/>
      <c r="S15" s="17"/>
    </row>
  </sheetData>
  <mergeCells count="19">
    <mergeCell ref="A3:S3"/>
    <mergeCell ref="A4:D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2"/>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66</v>
      </c>
    </row>
    <row r="3" ht="37.5" customHeight="1" spans="1:15">
      <c r="A3" s="4" t="s">
        <v>67</v>
      </c>
      <c r="B3" s="4"/>
      <c r="C3" s="4"/>
      <c r="D3" s="4"/>
      <c r="E3" s="4"/>
      <c r="F3" s="4"/>
      <c r="G3" s="4"/>
      <c r="H3" s="4"/>
      <c r="I3" s="4"/>
      <c r="J3" s="4"/>
      <c r="K3" s="54"/>
      <c r="L3" s="54"/>
      <c r="M3" s="54"/>
      <c r="N3" s="54"/>
      <c r="O3" s="54"/>
    </row>
    <row r="4" ht="18.75" customHeight="1" spans="1:15">
      <c r="A4" s="45" t="str">
        <f>"单位名称："&amp;"华宁县卫生健康局"</f>
        <v>单位名称：华宁县卫生健康局</v>
      </c>
      <c r="B4" s="45"/>
      <c r="C4" s="45"/>
      <c r="D4" s="45"/>
      <c r="E4" s="45"/>
      <c r="F4" s="45"/>
      <c r="G4" s="45"/>
      <c r="H4" s="45"/>
      <c r="I4" s="45"/>
      <c r="J4" s="3"/>
      <c r="K4" s="3"/>
      <c r="L4" s="3"/>
      <c r="M4" s="3"/>
      <c r="N4" s="3"/>
      <c r="O4" s="3" t="s">
        <v>29</v>
      </c>
    </row>
    <row r="5" ht="18.75" customHeight="1" spans="1:15">
      <c r="A5" s="13" t="s">
        <v>68</v>
      </c>
      <c r="B5" s="13" t="s">
        <v>69</v>
      </c>
      <c r="C5" s="48" t="s">
        <v>32</v>
      </c>
      <c r="D5" s="48" t="s">
        <v>35</v>
      </c>
      <c r="E5" s="48"/>
      <c r="F5" s="48"/>
      <c r="G5" s="13" t="s">
        <v>36</v>
      </c>
      <c r="H5" s="48" t="s">
        <v>37</v>
      </c>
      <c r="I5" s="13" t="s">
        <v>70</v>
      </c>
      <c r="J5" s="48" t="s">
        <v>71</v>
      </c>
      <c r="K5" s="48"/>
      <c r="L5" s="48"/>
      <c r="M5" s="48"/>
      <c r="N5" s="48"/>
      <c r="O5" s="48"/>
    </row>
    <row r="6" ht="18.75" customHeight="1" spans="1:15">
      <c r="A6" s="13"/>
      <c r="B6" s="13"/>
      <c r="C6" s="48"/>
      <c r="D6" s="48" t="s">
        <v>34</v>
      </c>
      <c r="E6" s="48" t="s">
        <v>72</v>
      </c>
      <c r="F6" s="48" t="s">
        <v>73</v>
      </c>
      <c r="G6" s="13"/>
      <c r="H6" s="48"/>
      <c r="I6" s="13"/>
      <c r="J6" s="48" t="s">
        <v>34</v>
      </c>
      <c r="K6" s="48" t="s">
        <v>74</v>
      </c>
      <c r="L6" s="14" t="s">
        <v>75</v>
      </c>
      <c r="M6" s="14" t="s">
        <v>76</v>
      </c>
      <c r="N6" s="14" t="s">
        <v>77</v>
      </c>
      <c r="O6" s="14" t="s">
        <v>78</v>
      </c>
    </row>
    <row r="7" ht="18.75" customHeight="1" spans="1:15">
      <c r="A7" s="14" t="s">
        <v>46</v>
      </c>
      <c r="B7" s="14" t="s">
        <v>47</v>
      </c>
      <c r="C7" s="14" t="s">
        <v>48</v>
      </c>
      <c r="D7" s="14" t="s">
        <v>49</v>
      </c>
      <c r="E7" s="14" t="s">
        <v>50</v>
      </c>
      <c r="F7" s="14" t="s">
        <v>51</v>
      </c>
      <c r="G7" s="14" t="s">
        <v>52</v>
      </c>
      <c r="H7" s="14" t="s">
        <v>53</v>
      </c>
      <c r="I7" s="14" t="s">
        <v>54</v>
      </c>
      <c r="J7" s="14" t="s">
        <v>79</v>
      </c>
      <c r="K7" s="14">
        <v>11</v>
      </c>
      <c r="L7" s="14">
        <v>12</v>
      </c>
      <c r="M7" s="14">
        <v>13</v>
      </c>
      <c r="N7" s="14">
        <v>14</v>
      </c>
      <c r="O7" s="14">
        <v>15</v>
      </c>
    </row>
    <row r="8" ht="20.25" customHeight="1" spans="1:15">
      <c r="A8" s="16" t="s">
        <v>80</v>
      </c>
      <c r="B8" s="16" t="s">
        <v>81</v>
      </c>
      <c r="C8" s="17">
        <v>14959076.72</v>
      </c>
      <c r="D8" s="17">
        <v>14959076.72</v>
      </c>
      <c r="E8" s="17">
        <v>14672288.32</v>
      </c>
      <c r="F8" s="17">
        <v>286788.4</v>
      </c>
      <c r="G8" s="17"/>
      <c r="H8" s="17"/>
      <c r="I8" s="17"/>
      <c r="J8" s="17"/>
      <c r="K8" s="17"/>
      <c r="L8" s="17"/>
      <c r="M8" s="17"/>
      <c r="N8" s="17"/>
      <c r="O8" s="17"/>
    </row>
    <row r="9" ht="20.25" customHeight="1" spans="1:15">
      <c r="A9" s="66" t="s">
        <v>82</v>
      </c>
      <c r="B9" s="66" t="s">
        <v>83</v>
      </c>
      <c r="C9" s="17">
        <v>14672288.32</v>
      </c>
      <c r="D9" s="17">
        <v>14672288.32</v>
      </c>
      <c r="E9" s="17">
        <v>14672288.32</v>
      </c>
      <c r="F9" s="17"/>
      <c r="G9" s="17"/>
      <c r="H9" s="17"/>
      <c r="I9" s="17"/>
      <c r="J9" s="17"/>
      <c r="K9" s="17"/>
      <c r="L9" s="17"/>
      <c r="M9" s="17"/>
      <c r="N9" s="17"/>
      <c r="O9" s="17"/>
    </row>
    <row r="10" ht="20.25" customHeight="1" spans="1:15">
      <c r="A10" s="67" t="s">
        <v>84</v>
      </c>
      <c r="B10" s="67" t="s">
        <v>85</v>
      </c>
      <c r="C10" s="17">
        <v>273600</v>
      </c>
      <c r="D10" s="17">
        <v>273600</v>
      </c>
      <c r="E10" s="17">
        <v>273600</v>
      </c>
      <c r="F10" s="17"/>
      <c r="G10" s="17"/>
      <c r="H10" s="17"/>
      <c r="I10" s="17"/>
      <c r="J10" s="17"/>
      <c r="K10" s="17"/>
      <c r="L10" s="17"/>
      <c r="M10" s="17"/>
      <c r="N10" s="17"/>
      <c r="O10" s="17"/>
    </row>
    <row r="11" ht="20.25" customHeight="1" spans="1:15">
      <c r="A11" s="67" t="s">
        <v>86</v>
      </c>
      <c r="B11" s="67" t="s">
        <v>87</v>
      </c>
      <c r="C11" s="17">
        <v>4924800</v>
      </c>
      <c r="D11" s="17">
        <v>4924800</v>
      </c>
      <c r="E11" s="17">
        <v>4924800</v>
      </c>
      <c r="F11" s="17"/>
      <c r="G11" s="17"/>
      <c r="H11" s="17"/>
      <c r="I11" s="17"/>
      <c r="J11" s="17"/>
      <c r="K11" s="17"/>
      <c r="L11" s="17"/>
      <c r="M11" s="17"/>
      <c r="N11" s="17"/>
      <c r="O11" s="17"/>
    </row>
    <row r="12" ht="20.25" customHeight="1" spans="1:15">
      <c r="A12" s="67" t="s">
        <v>88</v>
      </c>
      <c r="B12" s="67" t="s">
        <v>89</v>
      </c>
      <c r="C12" s="17">
        <v>9473888.32</v>
      </c>
      <c r="D12" s="17">
        <v>9473888.32</v>
      </c>
      <c r="E12" s="17">
        <v>9473888.32</v>
      </c>
      <c r="F12" s="17"/>
      <c r="G12" s="17"/>
      <c r="H12" s="17"/>
      <c r="I12" s="17"/>
      <c r="J12" s="17"/>
      <c r="K12" s="17"/>
      <c r="L12" s="17"/>
      <c r="M12" s="17"/>
      <c r="N12" s="17"/>
      <c r="O12" s="17"/>
    </row>
    <row r="13" ht="20.25" customHeight="1" spans="1:15">
      <c r="A13" s="66" t="s">
        <v>90</v>
      </c>
      <c r="B13" s="66" t="s">
        <v>91</v>
      </c>
      <c r="C13" s="17">
        <v>286788.4</v>
      </c>
      <c r="D13" s="17">
        <v>286788.4</v>
      </c>
      <c r="E13" s="17"/>
      <c r="F13" s="17">
        <v>286788.4</v>
      </c>
      <c r="G13" s="17"/>
      <c r="H13" s="17"/>
      <c r="I13" s="17"/>
      <c r="J13" s="17"/>
      <c r="K13" s="17"/>
      <c r="L13" s="17"/>
      <c r="M13" s="17"/>
      <c r="N13" s="17"/>
      <c r="O13" s="17"/>
    </row>
    <row r="14" ht="20.25" customHeight="1" spans="1:15">
      <c r="A14" s="67" t="s">
        <v>92</v>
      </c>
      <c r="B14" s="67" t="s">
        <v>93</v>
      </c>
      <c r="C14" s="17">
        <v>286788.4</v>
      </c>
      <c r="D14" s="17">
        <v>286788.4</v>
      </c>
      <c r="E14" s="17"/>
      <c r="F14" s="17">
        <v>286788.4</v>
      </c>
      <c r="G14" s="17"/>
      <c r="H14" s="17"/>
      <c r="I14" s="17"/>
      <c r="J14" s="17"/>
      <c r="K14" s="17"/>
      <c r="L14" s="17"/>
      <c r="M14" s="17"/>
      <c r="N14" s="17"/>
      <c r="O14" s="17"/>
    </row>
    <row r="15" ht="20.25" customHeight="1" spans="1:15">
      <c r="A15" s="16" t="s">
        <v>94</v>
      </c>
      <c r="B15" s="16" t="s">
        <v>95</v>
      </c>
      <c r="C15" s="17">
        <v>126937398.67</v>
      </c>
      <c r="D15" s="17">
        <v>74789238.67</v>
      </c>
      <c r="E15" s="17">
        <v>69669928.31</v>
      </c>
      <c r="F15" s="17">
        <v>5119310.36</v>
      </c>
      <c r="G15" s="17"/>
      <c r="H15" s="17"/>
      <c r="I15" s="17"/>
      <c r="J15" s="17">
        <v>52148160</v>
      </c>
      <c r="K15" s="17">
        <v>150000</v>
      </c>
      <c r="L15" s="17">
        <v>51545160</v>
      </c>
      <c r="M15" s="17"/>
      <c r="N15" s="17"/>
      <c r="O15" s="17">
        <v>453000</v>
      </c>
    </row>
    <row r="16" ht="20.25" customHeight="1" spans="1:15">
      <c r="A16" s="66" t="s">
        <v>96</v>
      </c>
      <c r="B16" s="66" t="s">
        <v>97</v>
      </c>
      <c r="C16" s="17">
        <v>1927878.3</v>
      </c>
      <c r="D16" s="17">
        <v>1927878.3</v>
      </c>
      <c r="E16" s="17">
        <v>1927878.3</v>
      </c>
      <c r="F16" s="17"/>
      <c r="G16" s="17"/>
      <c r="H16" s="17"/>
      <c r="I16" s="17"/>
      <c r="J16" s="17"/>
      <c r="K16" s="17"/>
      <c r="L16" s="17"/>
      <c r="M16" s="17"/>
      <c r="N16" s="17"/>
      <c r="O16" s="17"/>
    </row>
    <row r="17" ht="20.25" customHeight="1" spans="1:15">
      <c r="A17" s="67" t="s">
        <v>98</v>
      </c>
      <c r="B17" s="67" t="s">
        <v>99</v>
      </c>
      <c r="C17" s="17">
        <v>1927878.3</v>
      </c>
      <c r="D17" s="17">
        <v>1927878.3</v>
      </c>
      <c r="E17" s="17">
        <v>1927878.3</v>
      </c>
      <c r="F17" s="17"/>
      <c r="G17" s="17"/>
      <c r="H17" s="17"/>
      <c r="I17" s="17"/>
      <c r="J17" s="17"/>
      <c r="K17" s="17"/>
      <c r="L17" s="17"/>
      <c r="M17" s="17"/>
      <c r="N17" s="17"/>
      <c r="O17" s="17"/>
    </row>
    <row r="18" ht="20.25" customHeight="1" spans="1:15">
      <c r="A18" s="66" t="s">
        <v>100</v>
      </c>
      <c r="B18" s="66" t="s">
        <v>101</v>
      </c>
      <c r="C18" s="17">
        <v>63503901.03</v>
      </c>
      <c r="D18" s="17">
        <v>18651841.03</v>
      </c>
      <c r="E18" s="17">
        <v>15881411.67</v>
      </c>
      <c r="F18" s="17">
        <v>2770429.36</v>
      </c>
      <c r="G18" s="17"/>
      <c r="H18" s="17"/>
      <c r="I18" s="17"/>
      <c r="J18" s="17">
        <v>44852060</v>
      </c>
      <c r="K18" s="17"/>
      <c r="L18" s="17">
        <v>44852060</v>
      </c>
      <c r="M18" s="17"/>
      <c r="N18" s="17"/>
      <c r="O18" s="17"/>
    </row>
    <row r="19" ht="20.25" customHeight="1" spans="1:15">
      <c r="A19" s="67" t="s">
        <v>102</v>
      </c>
      <c r="B19" s="67" t="s">
        <v>103</v>
      </c>
      <c r="C19" s="17">
        <v>59213877.68</v>
      </c>
      <c r="D19" s="17">
        <v>14361817.68</v>
      </c>
      <c r="E19" s="17">
        <v>11591388.32</v>
      </c>
      <c r="F19" s="17">
        <v>2770429.36</v>
      </c>
      <c r="G19" s="17"/>
      <c r="H19" s="17"/>
      <c r="I19" s="17"/>
      <c r="J19" s="17">
        <v>44852060</v>
      </c>
      <c r="K19" s="17"/>
      <c r="L19" s="17">
        <v>44852060</v>
      </c>
      <c r="M19" s="17"/>
      <c r="N19" s="17"/>
      <c r="O19" s="17"/>
    </row>
    <row r="20" ht="20.25" customHeight="1" spans="1:15">
      <c r="A20" s="67" t="s">
        <v>104</v>
      </c>
      <c r="B20" s="67" t="s">
        <v>105</v>
      </c>
      <c r="C20" s="17">
        <v>4290023.35</v>
      </c>
      <c r="D20" s="17">
        <v>4290023.35</v>
      </c>
      <c r="E20" s="17">
        <v>4290023.35</v>
      </c>
      <c r="F20" s="17"/>
      <c r="G20" s="17"/>
      <c r="H20" s="17"/>
      <c r="I20" s="17"/>
      <c r="J20" s="17"/>
      <c r="K20" s="17"/>
      <c r="L20" s="17"/>
      <c r="M20" s="17"/>
      <c r="N20" s="17"/>
      <c r="O20" s="17"/>
    </row>
    <row r="21" ht="20.25" customHeight="1" spans="1:15">
      <c r="A21" s="66" t="s">
        <v>106</v>
      </c>
      <c r="B21" s="66" t="s">
        <v>107</v>
      </c>
      <c r="C21" s="17">
        <v>28764087.21</v>
      </c>
      <c r="D21" s="17">
        <v>28764087.21</v>
      </c>
      <c r="E21" s="17">
        <v>28764087.21</v>
      </c>
      <c r="F21" s="17"/>
      <c r="G21" s="17"/>
      <c r="H21" s="17"/>
      <c r="I21" s="17"/>
      <c r="J21" s="17"/>
      <c r="K21" s="17"/>
      <c r="L21" s="17"/>
      <c r="M21" s="17"/>
      <c r="N21" s="17"/>
      <c r="O21" s="17"/>
    </row>
    <row r="22" ht="20.25" customHeight="1" spans="1:15">
      <c r="A22" s="67" t="s">
        <v>108</v>
      </c>
      <c r="B22" s="67" t="s">
        <v>109</v>
      </c>
      <c r="C22" s="17">
        <v>28451007.21</v>
      </c>
      <c r="D22" s="17">
        <v>28451007.21</v>
      </c>
      <c r="E22" s="17">
        <v>28451007.21</v>
      </c>
      <c r="F22" s="17"/>
      <c r="G22" s="17"/>
      <c r="H22" s="17"/>
      <c r="I22" s="17"/>
      <c r="J22" s="17"/>
      <c r="K22" s="17"/>
      <c r="L22" s="17"/>
      <c r="M22" s="17"/>
      <c r="N22" s="17"/>
      <c r="O22" s="17"/>
    </row>
    <row r="23" ht="20.25" customHeight="1" spans="1:15">
      <c r="A23" s="67" t="s">
        <v>110</v>
      </c>
      <c r="B23" s="67" t="s">
        <v>111</v>
      </c>
      <c r="C23" s="17">
        <v>313080</v>
      </c>
      <c r="D23" s="17">
        <v>313080</v>
      </c>
      <c r="E23" s="17">
        <v>313080</v>
      </c>
      <c r="F23" s="17"/>
      <c r="G23" s="17"/>
      <c r="H23" s="17"/>
      <c r="I23" s="17"/>
      <c r="J23" s="17"/>
      <c r="K23" s="17"/>
      <c r="L23" s="17"/>
      <c r="M23" s="17"/>
      <c r="N23" s="17"/>
      <c r="O23" s="17"/>
    </row>
    <row r="24" ht="20.25" customHeight="1" spans="1:15">
      <c r="A24" s="66" t="s">
        <v>112</v>
      </c>
      <c r="B24" s="66" t="s">
        <v>113</v>
      </c>
      <c r="C24" s="17">
        <v>23100638.62</v>
      </c>
      <c r="D24" s="17">
        <v>15804538.62</v>
      </c>
      <c r="E24" s="17">
        <v>14085657.62</v>
      </c>
      <c r="F24" s="17">
        <v>1718881</v>
      </c>
      <c r="G24" s="17"/>
      <c r="H24" s="17"/>
      <c r="I24" s="17"/>
      <c r="J24" s="17">
        <v>7296100</v>
      </c>
      <c r="K24" s="17">
        <v>150000</v>
      </c>
      <c r="L24" s="17">
        <v>6693100</v>
      </c>
      <c r="M24" s="17"/>
      <c r="N24" s="17"/>
      <c r="O24" s="17">
        <v>453000</v>
      </c>
    </row>
    <row r="25" ht="20.25" customHeight="1" spans="1:15">
      <c r="A25" s="67" t="s">
        <v>114</v>
      </c>
      <c r="B25" s="67" t="s">
        <v>115</v>
      </c>
      <c r="C25" s="17">
        <v>6857103.02</v>
      </c>
      <c r="D25" s="17">
        <v>6604103.02</v>
      </c>
      <c r="E25" s="17">
        <v>6589703.02</v>
      </c>
      <c r="F25" s="17">
        <v>14400</v>
      </c>
      <c r="G25" s="17"/>
      <c r="H25" s="17"/>
      <c r="I25" s="17"/>
      <c r="J25" s="17">
        <v>253000</v>
      </c>
      <c r="K25" s="17">
        <v>150000</v>
      </c>
      <c r="L25" s="17"/>
      <c r="M25" s="17"/>
      <c r="N25" s="17"/>
      <c r="O25" s="17">
        <v>103000</v>
      </c>
    </row>
    <row r="26" ht="20.25" customHeight="1" spans="1:15">
      <c r="A26" s="67" t="s">
        <v>116</v>
      </c>
      <c r="B26" s="67" t="s">
        <v>117</v>
      </c>
      <c r="C26" s="17">
        <v>2177850.35</v>
      </c>
      <c r="D26" s="17">
        <v>1927850.35</v>
      </c>
      <c r="E26" s="17">
        <v>1927850.35</v>
      </c>
      <c r="F26" s="17"/>
      <c r="G26" s="17"/>
      <c r="H26" s="17"/>
      <c r="I26" s="17"/>
      <c r="J26" s="17">
        <v>250000</v>
      </c>
      <c r="K26" s="17"/>
      <c r="L26" s="17"/>
      <c r="M26" s="17"/>
      <c r="N26" s="17"/>
      <c r="O26" s="17">
        <v>250000</v>
      </c>
    </row>
    <row r="27" ht="20.25" customHeight="1" spans="1:15">
      <c r="A27" s="67" t="s">
        <v>118</v>
      </c>
      <c r="B27" s="67" t="s">
        <v>119</v>
      </c>
      <c r="C27" s="17">
        <v>12361204.25</v>
      </c>
      <c r="D27" s="17">
        <v>5568104.25</v>
      </c>
      <c r="E27" s="17">
        <v>5568104.25</v>
      </c>
      <c r="F27" s="17"/>
      <c r="G27" s="17"/>
      <c r="H27" s="17"/>
      <c r="I27" s="17"/>
      <c r="J27" s="17">
        <v>6793100</v>
      </c>
      <c r="K27" s="17"/>
      <c r="L27" s="17">
        <v>6693100</v>
      </c>
      <c r="M27" s="17"/>
      <c r="N27" s="17"/>
      <c r="O27" s="17">
        <v>100000</v>
      </c>
    </row>
    <row r="28" ht="20.25" customHeight="1" spans="1:15">
      <c r="A28" s="67" t="s">
        <v>120</v>
      </c>
      <c r="B28" s="67" t="s">
        <v>121</v>
      </c>
      <c r="C28" s="17">
        <v>416881</v>
      </c>
      <c r="D28" s="17">
        <v>416881</v>
      </c>
      <c r="E28" s="17"/>
      <c r="F28" s="17">
        <v>416881</v>
      </c>
      <c r="G28" s="17"/>
      <c r="H28" s="17"/>
      <c r="I28" s="17"/>
      <c r="J28" s="17"/>
      <c r="K28" s="17"/>
      <c r="L28" s="17"/>
      <c r="M28" s="17"/>
      <c r="N28" s="17"/>
      <c r="O28" s="17"/>
    </row>
    <row r="29" ht="20.25" customHeight="1" spans="1:15">
      <c r="A29" s="67" t="s">
        <v>122</v>
      </c>
      <c r="B29" s="67" t="s">
        <v>123</v>
      </c>
      <c r="C29" s="17">
        <v>1287600</v>
      </c>
      <c r="D29" s="17">
        <v>1287600</v>
      </c>
      <c r="E29" s="17"/>
      <c r="F29" s="17">
        <v>1287600</v>
      </c>
      <c r="G29" s="17"/>
      <c r="H29" s="17"/>
      <c r="I29" s="17"/>
      <c r="J29" s="17"/>
      <c r="K29" s="17"/>
      <c r="L29" s="17"/>
      <c r="M29" s="17"/>
      <c r="N29" s="17"/>
      <c r="O29" s="17"/>
    </row>
    <row r="30" ht="20.25" customHeight="1" spans="1:15">
      <c r="A30" s="66" t="s">
        <v>124</v>
      </c>
      <c r="B30" s="66" t="s">
        <v>125</v>
      </c>
      <c r="C30" s="17">
        <v>542400</v>
      </c>
      <c r="D30" s="17">
        <v>542400</v>
      </c>
      <c r="E30" s="17">
        <v>62400</v>
      </c>
      <c r="F30" s="17">
        <v>480000</v>
      </c>
      <c r="G30" s="17"/>
      <c r="H30" s="17"/>
      <c r="I30" s="17"/>
      <c r="J30" s="17"/>
      <c r="K30" s="17"/>
      <c r="L30" s="17"/>
      <c r="M30" s="17"/>
      <c r="N30" s="17"/>
      <c r="O30" s="17"/>
    </row>
    <row r="31" ht="20.25" customHeight="1" spans="1:15">
      <c r="A31" s="67" t="s">
        <v>126</v>
      </c>
      <c r="B31" s="67" t="s">
        <v>127</v>
      </c>
      <c r="C31" s="17">
        <v>542400</v>
      </c>
      <c r="D31" s="17">
        <v>542400</v>
      </c>
      <c r="E31" s="17">
        <v>62400</v>
      </c>
      <c r="F31" s="17">
        <v>480000</v>
      </c>
      <c r="G31" s="17"/>
      <c r="H31" s="17"/>
      <c r="I31" s="17"/>
      <c r="J31" s="17"/>
      <c r="K31" s="17"/>
      <c r="L31" s="17"/>
      <c r="M31" s="17"/>
      <c r="N31" s="17"/>
      <c r="O31" s="17"/>
    </row>
    <row r="32" ht="20.25" customHeight="1" spans="1:15">
      <c r="A32" s="66" t="s">
        <v>128</v>
      </c>
      <c r="B32" s="66" t="s">
        <v>129</v>
      </c>
      <c r="C32" s="17">
        <v>8912973.51</v>
      </c>
      <c r="D32" s="17">
        <v>8912973.51</v>
      </c>
      <c r="E32" s="17">
        <v>8912973.51</v>
      </c>
      <c r="F32" s="17"/>
      <c r="G32" s="17"/>
      <c r="H32" s="17"/>
      <c r="I32" s="17"/>
      <c r="J32" s="17"/>
      <c r="K32" s="17"/>
      <c r="L32" s="17"/>
      <c r="M32" s="17"/>
      <c r="N32" s="17"/>
      <c r="O32" s="17"/>
    </row>
    <row r="33" ht="20.25" customHeight="1" spans="1:15">
      <c r="A33" s="67" t="s">
        <v>130</v>
      </c>
      <c r="B33" s="67" t="s">
        <v>131</v>
      </c>
      <c r="C33" s="17">
        <v>249178.62</v>
      </c>
      <c r="D33" s="17">
        <v>249178.62</v>
      </c>
      <c r="E33" s="17">
        <v>249178.62</v>
      </c>
      <c r="F33" s="17"/>
      <c r="G33" s="17"/>
      <c r="H33" s="17"/>
      <c r="I33" s="17"/>
      <c r="J33" s="17"/>
      <c r="K33" s="17"/>
      <c r="L33" s="17"/>
      <c r="M33" s="17"/>
      <c r="N33" s="17"/>
      <c r="O33" s="17"/>
    </row>
    <row r="34" ht="20.25" customHeight="1" spans="1:15">
      <c r="A34" s="67" t="s">
        <v>132</v>
      </c>
      <c r="B34" s="67" t="s">
        <v>133</v>
      </c>
      <c r="C34" s="17">
        <v>4665400.96</v>
      </c>
      <c r="D34" s="17">
        <v>4665400.96</v>
      </c>
      <c r="E34" s="17">
        <v>4665400.96</v>
      </c>
      <c r="F34" s="17"/>
      <c r="G34" s="17"/>
      <c r="H34" s="17"/>
      <c r="I34" s="17"/>
      <c r="J34" s="17"/>
      <c r="K34" s="17"/>
      <c r="L34" s="17"/>
      <c r="M34" s="17"/>
      <c r="N34" s="17"/>
      <c r="O34" s="17"/>
    </row>
    <row r="35" ht="20.25" customHeight="1" spans="1:15">
      <c r="A35" s="67" t="s">
        <v>134</v>
      </c>
      <c r="B35" s="67" t="s">
        <v>135</v>
      </c>
      <c r="C35" s="17">
        <v>3446520.3</v>
      </c>
      <c r="D35" s="17">
        <v>3446520.3</v>
      </c>
      <c r="E35" s="17">
        <v>3446520.3</v>
      </c>
      <c r="F35" s="17"/>
      <c r="G35" s="17"/>
      <c r="H35" s="17"/>
      <c r="I35" s="17"/>
      <c r="J35" s="17"/>
      <c r="K35" s="17"/>
      <c r="L35" s="17"/>
      <c r="M35" s="17"/>
      <c r="N35" s="17"/>
      <c r="O35" s="17"/>
    </row>
    <row r="36" ht="20.25" customHeight="1" spans="1:15">
      <c r="A36" s="67" t="s">
        <v>136</v>
      </c>
      <c r="B36" s="67" t="s">
        <v>137</v>
      </c>
      <c r="C36" s="17">
        <v>551873.63</v>
      </c>
      <c r="D36" s="17">
        <v>551873.63</v>
      </c>
      <c r="E36" s="17">
        <v>551873.63</v>
      </c>
      <c r="F36" s="17"/>
      <c r="G36" s="17"/>
      <c r="H36" s="17"/>
      <c r="I36" s="17"/>
      <c r="J36" s="17"/>
      <c r="K36" s="17"/>
      <c r="L36" s="17"/>
      <c r="M36" s="17"/>
      <c r="N36" s="17"/>
      <c r="O36" s="17"/>
    </row>
    <row r="37" ht="20.25" customHeight="1" spans="1:15">
      <c r="A37" s="66" t="s">
        <v>138</v>
      </c>
      <c r="B37" s="66" t="s">
        <v>139</v>
      </c>
      <c r="C37" s="17">
        <v>185520</v>
      </c>
      <c r="D37" s="17">
        <v>185520</v>
      </c>
      <c r="E37" s="17">
        <v>35520</v>
      </c>
      <c r="F37" s="17">
        <v>150000</v>
      </c>
      <c r="G37" s="17"/>
      <c r="H37" s="17"/>
      <c r="I37" s="17"/>
      <c r="J37" s="17"/>
      <c r="K37" s="17"/>
      <c r="L37" s="17"/>
      <c r="M37" s="17"/>
      <c r="N37" s="17"/>
      <c r="O37" s="17"/>
    </row>
    <row r="38" ht="20.25" customHeight="1" spans="1:15">
      <c r="A38" s="67" t="s">
        <v>140</v>
      </c>
      <c r="B38" s="67" t="s">
        <v>139</v>
      </c>
      <c r="C38" s="17">
        <v>185520</v>
      </c>
      <c r="D38" s="17">
        <v>185520</v>
      </c>
      <c r="E38" s="17">
        <v>35520</v>
      </c>
      <c r="F38" s="17">
        <v>150000</v>
      </c>
      <c r="G38" s="17"/>
      <c r="H38" s="17"/>
      <c r="I38" s="17"/>
      <c r="J38" s="17"/>
      <c r="K38" s="17"/>
      <c r="L38" s="17"/>
      <c r="M38" s="17"/>
      <c r="N38" s="17"/>
      <c r="O38" s="17"/>
    </row>
    <row r="39" ht="20.25" customHeight="1" spans="1:15">
      <c r="A39" s="16" t="s">
        <v>141</v>
      </c>
      <c r="B39" s="16" t="s">
        <v>142</v>
      </c>
      <c r="C39" s="17">
        <v>7991563.2</v>
      </c>
      <c r="D39" s="17">
        <v>7991563.2</v>
      </c>
      <c r="E39" s="17">
        <v>7991563.2</v>
      </c>
      <c r="F39" s="17"/>
      <c r="G39" s="17"/>
      <c r="H39" s="17"/>
      <c r="I39" s="17"/>
      <c r="J39" s="17"/>
      <c r="K39" s="17"/>
      <c r="L39" s="17"/>
      <c r="M39" s="17"/>
      <c r="N39" s="17"/>
      <c r="O39" s="17"/>
    </row>
    <row r="40" ht="20.25" customHeight="1" spans="1:15">
      <c r="A40" s="66" t="s">
        <v>143</v>
      </c>
      <c r="B40" s="66" t="s">
        <v>144</v>
      </c>
      <c r="C40" s="17">
        <v>7991563.2</v>
      </c>
      <c r="D40" s="17">
        <v>7991563.2</v>
      </c>
      <c r="E40" s="17">
        <v>7991563.2</v>
      </c>
      <c r="F40" s="17"/>
      <c r="G40" s="17"/>
      <c r="H40" s="17"/>
      <c r="I40" s="17"/>
      <c r="J40" s="17"/>
      <c r="K40" s="17"/>
      <c r="L40" s="17"/>
      <c r="M40" s="17"/>
      <c r="N40" s="17"/>
      <c r="O40" s="17"/>
    </row>
    <row r="41" ht="20.25" customHeight="1" spans="1:15">
      <c r="A41" s="67" t="s">
        <v>145</v>
      </c>
      <c r="B41" s="67" t="s">
        <v>146</v>
      </c>
      <c r="C41" s="17">
        <v>7991563.2</v>
      </c>
      <c r="D41" s="17">
        <v>7991563.2</v>
      </c>
      <c r="E41" s="17">
        <v>7991563.2</v>
      </c>
      <c r="F41" s="17"/>
      <c r="G41" s="17"/>
      <c r="H41" s="17"/>
      <c r="I41" s="17"/>
      <c r="J41" s="17"/>
      <c r="K41" s="17"/>
      <c r="L41" s="17"/>
      <c r="M41" s="17"/>
      <c r="N41" s="17"/>
      <c r="O41" s="17"/>
    </row>
    <row r="42" ht="20.25" customHeight="1" spans="1:15">
      <c r="A42" s="49" t="s">
        <v>147</v>
      </c>
      <c r="B42" s="49"/>
      <c r="C42" s="17">
        <v>149888038.59</v>
      </c>
      <c r="D42" s="17">
        <v>97739878.59</v>
      </c>
      <c r="E42" s="17">
        <v>92333779.83</v>
      </c>
      <c r="F42" s="17">
        <v>5406098.76</v>
      </c>
      <c r="G42" s="17"/>
      <c r="H42" s="17"/>
      <c r="I42" s="17"/>
      <c r="J42" s="17">
        <v>52148160</v>
      </c>
      <c r="K42" s="17">
        <v>150000</v>
      </c>
      <c r="L42" s="17">
        <v>51545160</v>
      </c>
      <c r="M42" s="17"/>
      <c r="N42" s="17"/>
      <c r="O42" s="17">
        <v>453000</v>
      </c>
    </row>
  </sheetData>
  <mergeCells count="11">
    <mergeCell ref="A3:O3"/>
    <mergeCell ref="A4:I4"/>
    <mergeCell ref="D5:F5"/>
    <mergeCell ref="J5:O5"/>
    <mergeCell ref="A42:B42"/>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148</v>
      </c>
    </row>
    <row r="3" ht="45" customHeight="1" spans="1:4">
      <c r="A3" s="4" t="s">
        <v>149</v>
      </c>
      <c r="B3" s="4"/>
      <c r="C3" s="4"/>
      <c r="D3" s="4"/>
    </row>
    <row r="4" ht="18.75" customHeight="1" spans="1:4">
      <c r="A4" s="5" t="str">
        <f>"单位名称："&amp;"华宁县卫生健康局"</f>
        <v>单位名称：华宁县卫生健康局</v>
      </c>
      <c r="B4" s="5"/>
      <c r="C4" s="68"/>
      <c r="D4" s="6" t="s">
        <v>2</v>
      </c>
    </row>
    <row r="5" ht="22.5" customHeight="1" spans="1:4">
      <c r="A5" s="8" t="s">
        <v>3</v>
      </c>
      <c r="B5" s="8"/>
      <c r="C5" s="8" t="s">
        <v>4</v>
      </c>
      <c r="D5" s="8"/>
    </row>
    <row r="6" ht="18.75" customHeight="1" spans="1:4">
      <c r="A6" s="8" t="s">
        <v>5</v>
      </c>
      <c r="B6" s="8" t="s">
        <v>6</v>
      </c>
      <c r="C6" s="8" t="s">
        <v>150</v>
      </c>
      <c r="D6" s="8" t="s">
        <v>6</v>
      </c>
    </row>
    <row r="7" ht="18.75" customHeight="1" spans="1:4">
      <c r="A7" s="8"/>
      <c r="B7" s="8"/>
      <c r="C7" s="8"/>
      <c r="D7" s="8"/>
    </row>
    <row r="8" ht="22.5" customHeight="1" spans="1:4">
      <c r="A8" s="15" t="s">
        <v>151</v>
      </c>
      <c r="B8" s="17">
        <v>97739878.59</v>
      </c>
      <c r="C8" s="15" t="s">
        <v>152</v>
      </c>
      <c r="D8" s="17">
        <v>97739878.59</v>
      </c>
    </row>
    <row r="9" ht="22.5" customHeight="1" spans="1:4">
      <c r="A9" s="15" t="s">
        <v>153</v>
      </c>
      <c r="B9" s="17">
        <v>97739878.59</v>
      </c>
      <c r="C9" s="15" t="str">
        <f>"（"&amp;"一"&amp;"）"&amp;"社会保障和就业支出"</f>
        <v>（一）社会保障和就业支出</v>
      </c>
      <c r="D9" s="17">
        <v>14959076.72</v>
      </c>
    </row>
    <row r="10" ht="22.5" customHeight="1" spans="1:4">
      <c r="A10" s="15" t="s">
        <v>154</v>
      </c>
      <c r="B10" s="17"/>
      <c r="C10" s="15" t="str">
        <f>"（"&amp;"二"&amp;"）"&amp;"卫生健康支出"</f>
        <v>（二）卫生健康支出</v>
      </c>
      <c r="D10" s="17">
        <v>74789238.67</v>
      </c>
    </row>
    <row r="11" ht="22.5" customHeight="1" spans="1:4">
      <c r="A11" s="15" t="s">
        <v>155</v>
      </c>
      <c r="B11" s="17"/>
      <c r="C11" s="15" t="str">
        <f>"（"&amp;"三"&amp;"）"&amp;"住房保障支出"</f>
        <v>（三）住房保障支出</v>
      </c>
      <c r="D11" s="17">
        <v>7991563.2</v>
      </c>
    </row>
    <row r="12" ht="22.5" customHeight="1" spans="1:4">
      <c r="A12" s="15" t="s">
        <v>156</v>
      </c>
      <c r="B12" s="17"/>
      <c r="C12" s="15"/>
      <c r="D12" s="17"/>
    </row>
    <row r="13" ht="22.5" customHeight="1" spans="1:4">
      <c r="A13" s="15" t="s">
        <v>153</v>
      </c>
      <c r="B13" s="17"/>
      <c r="C13" s="15"/>
      <c r="D13" s="17"/>
    </row>
    <row r="14" ht="22.5" customHeight="1" spans="1:4">
      <c r="A14" s="15" t="s">
        <v>154</v>
      </c>
      <c r="B14" s="17"/>
      <c r="C14" s="15"/>
      <c r="D14" s="17"/>
    </row>
    <row r="15" ht="22.5" customHeight="1" spans="1:4">
      <c r="A15" s="15" t="s">
        <v>155</v>
      </c>
      <c r="B15" s="17"/>
      <c r="C15" s="15"/>
      <c r="D15" s="17"/>
    </row>
    <row r="16" ht="22.5" customHeight="1" spans="1:4">
      <c r="A16" s="69"/>
      <c r="B16" s="17"/>
      <c r="C16" s="15" t="s">
        <v>157</v>
      </c>
      <c r="D16" s="17"/>
    </row>
    <row r="17" ht="22.5" customHeight="1" spans="1:4">
      <c r="A17" s="70" t="s">
        <v>158</v>
      </c>
      <c r="B17" s="71">
        <v>97739878.59</v>
      </c>
      <c r="C17" s="72" t="s">
        <v>159</v>
      </c>
      <c r="D17" s="71">
        <v>97739878.59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2"/>
  <sheetViews>
    <sheetView showZeros="0" workbookViewId="0">
      <pane ySplit="1" topLeftCell="A2" activePane="bottomLeft" state="frozen"/>
      <selection/>
      <selection pane="bottomLeft" activeCell="C37" sqref="C37"/>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4" t="s">
        <v>160</v>
      </c>
    </row>
    <row r="3" ht="37.5" customHeight="1" spans="1:7">
      <c r="A3" s="4" t="s">
        <v>161</v>
      </c>
      <c r="B3" s="4"/>
      <c r="C3" s="4"/>
      <c r="D3" s="4"/>
      <c r="E3" s="4"/>
      <c r="F3" s="4"/>
      <c r="G3" s="4"/>
    </row>
    <row r="4" ht="18.75" customHeight="1" spans="1:7">
      <c r="A4" s="45" t="str">
        <f>"单位名称："&amp;"华宁县卫生健康局"</f>
        <v>单位名称：华宁县卫生健康局</v>
      </c>
      <c r="B4" s="45"/>
      <c r="C4" s="45"/>
      <c r="D4" s="46"/>
      <c r="E4" s="46"/>
      <c r="F4" s="46"/>
      <c r="G4" s="47" t="s">
        <v>29</v>
      </c>
    </row>
    <row r="5" ht="18.75" customHeight="1" spans="1:7">
      <c r="A5" s="13" t="s">
        <v>162</v>
      </c>
      <c r="B5" s="13" t="s">
        <v>69</v>
      </c>
      <c r="C5" s="48" t="s">
        <v>32</v>
      </c>
      <c r="D5" s="48" t="s">
        <v>72</v>
      </c>
      <c r="E5" s="48"/>
      <c r="F5" s="48"/>
      <c r="G5" s="13" t="s">
        <v>73</v>
      </c>
    </row>
    <row r="6" ht="18.75" customHeight="1" spans="1:7">
      <c r="A6" s="13" t="s">
        <v>68</v>
      </c>
      <c r="B6" s="13" t="s">
        <v>69</v>
      </c>
      <c r="C6" s="48"/>
      <c r="D6" s="48" t="s">
        <v>34</v>
      </c>
      <c r="E6" s="48" t="s">
        <v>163</v>
      </c>
      <c r="F6" s="48" t="s">
        <v>164</v>
      </c>
      <c r="G6" s="13"/>
    </row>
    <row r="7" ht="18.75" customHeight="1" spans="1:7">
      <c r="A7" s="14" t="s">
        <v>46</v>
      </c>
      <c r="B7" s="14" t="s">
        <v>47</v>
      </c>
      <c r="C7" s="14" t="s">
        <v>48</v>
      </c>
      <c r="D7" s="14" t="s">
        <v>49</v>
      </c>
      <c r="E7" s="14" t="s">
        <v>50</v>
      </c>
      <c r="F7" s="14" t="s">
        <v>51</v>
      </c>
      <c r="G7" s="14" t="s">
        <v>52</v>
      </c>
    </row>
    <row r="8" ht="20.25" customHeight="1" spans="1:7">
      <c r="A8" s="16" t="s">
        <v>80</v>
      </c>
      <c r="B8" s="16" t="s">
        <v>81</v>
      </c>
      <c r="C8" s="17">
        <v>14959076.72</v>
      </c>
      <c r="D8" s="17">
        <v>14672288.32</v>
      </c>
      <c r="E8" s="17">
        <v>14672288.32</v>
      </c>
      <c r="F8" s="17"/>
      <c r="G8" s="17">
        <v>286788.4</v>
      </c>
    </row>
    <row r="9" ht="20.25" customHeight="1" spans="1:7">
      <c r="A9" s="66" t="s">
        <v>82</v>
      </c>
      <c r="B9" s="66" t="s">
        <v>83</v>
      </c>
      <c r="C9" s="17">
        <v>14672288.32</v>
      </c>
      <c r="D9" s="17">
        <v>14672288.32</v>
      </c>
      <c r="E9" s="17">
        <v>14672288.32</v>
      </c>
      <c r="F9" s="17"/>
      <c r="G9" s="17"/>
    </row>
    <row r="10" ht="20.25" customHeight="1" spans="1:7">
      <c r="A10" s="67" t="s">
        <v>84</v>
      </c>
      <c r="B10" s="67" t="s">
        <v>85</v>
      </c>
      <c r="C10" s="17">
        <v>273600</v>
      </c>
      <c r="D10" s="17">
        <v>273600</v>
      </c>
      <c r="E10" s="17">
        <v>273600</v>
      </c>
      <c r="F10" s="17"/>
      <c r="G10" s="17"/>
    </row>
    <row r="11" ht="20.25" customHeight="1" spans="1:7">
      <c r="A11" s="67" t="s">
        <v>86</v>
      </c>
      <c r="B11" s="67" t="s">
        <v>87</v>
      </c>
      <c r="C11" s="17">
        <v>4924800</v>
      </c>
      <c r="D11" s="17">
        <v>4924800</v>
      </c>
      <c r="E11" s="17">
        <v>4924800</v>
      </c>
      <c r="F11" s="17"/>
      <c r="G11" s="17"/>
    </row>
    <row r="12" ht="20.25" customHeight="1" spans="1:7">
      <c r="A12" s="67" t="s">
        <v>88</v>
      </c>
      <c r="B12" s="67" t="s">
        <v>89</v>
      </c>
      <c r="C12" s="17">
        <v>9473888.32</v>
      </c>
      <c r="D12" s="17">
        <v>9473888.32</v>
      </c>
      <c r="E12" s="17">
        <v>9473888.32</v>
      </c>
      <c r="F12" s="17"/>
      <c r="G12" s="17"/>
    </row>
    <row r="13" ht="20.25" customHeight="1" spans="1:7">
      <c r="A13" s="66" t="s">
        <v>90</v>
      </c>
      <c r="B13" s="66" t="s">
        <v>91</v>
      </c>
      <c r="C13" s="17">
        <v>286788.4</v>
      </c>
      <c r="D13" s="17"/>
      <c r="E13" s="17"/>
      <c r="F13" s="17"/>
      <c r="G13" s="17">
        <v>286788.4</v>
      </c>
    </row>
    <row r="14" ht="20.25" customHeight="1" spans="1:7">
      <c r="A14" s="67" t="s">
        <v>92</v>
      </c>
      <c r="B14" s="67" t="s">
        <v>93</v>
      </c>
      <c r="C14" s="17">
        <v>286788.4</v>
      </c>
      <c r="D14" s="17"/>
      <c r="E14" s="17"/>
      <c r="F14" s="17"/>
      <c r="G14" s="17">
        <v>286788.4</v>
      </c>
    </row>
    <row r="15" ht="20.25" customHeight="1" spans="1:7">
      <c r="A15" s="16" t="s">
        <v>94</v>
      </c>
      <c r="B15" s="16" t="s">
        <v>95</v>
      </c>
      <c r="C15" s="17">
        <v>74789238.67</v>
      </c>
      <c r="D15" s="17">
        <v>69669928.31</v>
      </c>
      <c r="E15" s="17">
        <v>68414428.31</v>
      </c>
      <c r="F15" s="17">
        <v>1255500</v>
      </c>
      <c r="G15" s="17">
        <v>5119310.36</v>
      </c>
    </row>
    <row r="16" ht="20.25" customHeight="1" spans="1:7">
      <c r="A16" s="66" t="s">
        <v>96</v>
      </c>
      <c r="B16" s="66" t="s">
        <v>97</v>
      </c>
      <c r="C16" s="17">
        <v>1927878.3</v>
      </c>
      <c r="D16" s="17">
        <v>1927878.3</v>
      </c>
      <c r="E16" s="17">
        <v>1644978.3</v>
      </c>
      <c r="F16" s="17">
        <v>282900</v>
      </c>
      <c r="G16" s="17"/>
    </row>
    <row r="17" ht="20.25" customHeight="1" spans="1:7">
      <c r="A17" s="67" t="s">
        <v>98</v>
      </c>
      <c r="B17" s="67" t="s">
        <v>99</v>
      </c>
      <c r="C17" s="17">
        <v>1927878.3</v>
      </c>
      <c r="D17" s="17">
        <v>1927878.3</v>
      </c>
      <c r="E17" s="17">
        <v>1644978.3</v>
      </c>
      <c r="F17" s="17">
        <v>282900</v>
      </c>
      <c r="G17" s="17"/>
    </row>
    <row r="18" ht="20.25" customHeight="1" spans="1:7">
      <c r="A18" s="66" t="s">
        <v>100</v>
      </c>
      <c r="B18" s="66" t="s">
        <v>101</v>
      </c>
      <c r="C18" s="17">
        <v>18651841.03</v>
      </c>
      <c r="D18" s="17">
        <v>15881411.67</v>
      </c>
      <c r="E18" s="17">
        <v>15711211.67</v>
      </c>
      <c r="F18" s="17">
        <v>170200</v>
      </c>
      <c r="G18" s="17">
        <v>2770429.36</v>
      </c>
    </row>
    <row r="19" ht="20.25" customHeight="1" spans="1:7">
      <c r="A19" s="67" t="s">
        <v>102</v>
      </c>
      <c r="B19" s="67" t="s">
        <v>103</v>
      </c>
      <c r="C19" s="17">
        <v>14361817.68</v>
      </c>
      <c r="D19" s="17">
        <v>11591388.32</v>
      </c>
      <c r="E19" s="17">
        <v>11467988.32</v>
      </c>
      <c r="F19" s="17">
        <v>123400</v>
      </c>
      <c r="G19" s="17">
        <v>2770429.36</v>
      </c>
    </row>
    <row r="20" ht="20.25" customHeight="1" spans="1:7">
      <c r="A20" s="67" t="s">
        <v>104</v>
      </c>
      <c r="B20" s="67" t="s">
        <v>105</v>
      </c>
      <c r="C20" s="17">
        <v>4290023.35</v>
      </c>
      <c r="D20" s="17">
        <v>4290023.35</v>
      </c>
      <c r="E20" s="17">
        <v>4243223.35</v>
      </c>
      <c r="F20" s="17">
        <v>46800</v>
      </c>
      <c r="G20" s="17"/>
    </row>
    <row r="21" ht="20.25" customHeight="1" spans="1:7">
      <c r="A21" s="66" t="s">
        <v>106</v>
      </c>
      <c r="B21" s="66" t="s">
        <v>107</v>
      </c>
      <c r="C21" s="17">
        <v>28764087.21</v>
      </c>
      <c r="D21" s="17">
        <v>28764087.21</v>
      </c>
      <c r="E21" s="17">
        <v>28518087.21</v>
      </c>
      <c r="F21" s="17">
        <v>246000</v>
      </c>
      <c r="G21" s="17"/>
    </row>
    <row r="22" ht="20.25" customHeight="1" spans="1:7">
      <c r="A22" s="67" t="s">
        <v>108</v>
      </c>
      <c r="B22" s="67" t="s">
        <v>109</v>
      </c>
      <c r="C22" s="17">
        <v>28451007.21</v>
      </c>
      <c r="D22" s="17">
        <v>28451007.21</v>
      </c>
      <c r="E22" s="17">
        <v>28205007.21</v>
      </c>
      <c r="F22" s="17">
        <v>246000</v>
      </c>
      <c r="G22" s="17"/>
    </row>
    <row r="23" ht="20.25" customHeight="1" spans="1:7">
      <c r="A23" s="67" t="s">
        <v>110</v>
      </c>
      <c r="B23" s="67" t="s">
        <v>111</v>
      </c>
      <c r="C23" s="17">
        <v>313080</v>
      </c>
      <c r="D23" s="17">
        <v>313080</v>
      </c>
      <c r="E23" s="17">
        <v>313080</v>
      </c>
      <c r="F23" s="17"/>
      <c r="G23" s="17"/>
    </row>
    <row r="24" ht="20.25" customHeight="1" spans="1:7">
      <c r="A24" s="66" t="s">
        <v>112</v>
      </c>
      <c r="B24" s="66" t="s">
        <v>113</v>
      </c>
      <c r="C24" s="17">
        <v>15804538.62</v>
      </c>
      <c r="D24" s="17">
        <v>14085657.62</v>
      </c>
      <c r="E24" s="17">
        <v>13529257.62</v>
      </c>
      <c r="F24" s="17">
        <v>556400</v>
      </c>
      <c r="G24" s="17">
        <v>1718881</v>
      </c>
    </row>
    <row r="25" ht="20.25" customHeight="1" spans="1:7">
      <c r="A25" s="67" t="s">
        <v>114</v>
      </c>
      <c r="B25" s="67" t="s">
        <v>115</v>
      </c>
      <c r="C25" s="17">
        <v>6604103.02</v>
      </c>
      <c r="D25" s="17">
        <v>6589703.02</v>
      </c>
      <c r="E25" s="17">
        <v>6319703.02</v>
      </c>
      <c r="F25" s="17">
        <v>270000</v>
      </c>
      <c r="G25" s="17">
        <v>14400</v>
      </c>
    </row>
    <row r="26" ht="20.25" customHeight="1" spans="1:7">
      <c r="A26" s="67" t="s">
        <v>116</v>
      </c>
      <c r="B26" s="67" t="s">
        <v>117</v>
      </c>
      <c r="C26" s="17">
        <v>1927850.35</v>
      </c>
      <c r="D26" s="17">
        <v>1927850.35</v>
      </c>
      <c r="E26" s="17">
        <v>1690450.35</v>
      </c>
      <c r="F26" s="17">
        <v>237400</v>
      </c>
      <c r="G26" s="17"/>
    </row>
    <row r="27" ht="20.25" customHeight="1" spans="1:7">
      <c r="A27" s="67" t="s">
        <v>118</v>
      </c>
      <c r="B27" s="67" t="s">
        <v>119</v>
      </c>
      <c r="C27" s="17">
        <v>5568104.25</v>
      </c>
      <c r="D27" s="17">
        <v>5568104.25</v>
      </c>
      <c r="E27" s="17">
        <v>5519104.25</v>
      </c>
      <c r="F27" s="17">
        <v>49000</v>
      </c>
      <c r="G27" s="17"/>
    </row>
    <row r="28" ht="20.25" customHeight="1" spans="1:7">
      <c r="A28" s="67" t="s">
        <v>120</v>
      </c>
      <c r="B28" s="67" t="s">
        <v>121</v>
      </c>
      <c r="C28" s="17">
        <v>416881</v>
      </c>
      <c r="D28" s="17"/>
      <c r="E28" s="17"/>
      <c r="F28" s="17"/>
      <c r="G28" s="17">
        <v>416881</v>
      </c>
    </row>
    <row r="29" ht="20.25" customHeight="1" spans="1:7">
      <c r="A29" s="67" t="s">
        <v>122</v>
      </c>
      <c r="B29" s="67" t="s">
        <v>123</v>
      </c>
      <c r="C29" s="17">
        <v>1287600</v>
      </c>
      <c r="D29" s="17"/>
      <c r="E29" s="17"/>
      <c r="F29" s="17"/>
      <c r="G29" s="17">
        <v>1287600</v>
      </c>
    </row>
    <row r="30" ht="20.25" customHeight="1" spans="1:7">
      <c r="A30" s="66" t="s">
        <v>124</v>
      </c>
      <c r="B30" s="66" t="s">
        <v>125</v>
      </c>
      <c r="C30" s="17">
        <v>542400</v>
      </c>
      <c r="D30" s="17">
        <v>62400</v>
      </c>
      <c r="E30" s="17">
        <v>62400</v>
      </c>
      <c r="F30" s="17"/>
      <c r="G30" s="17">
        <v>480000</v>
      </c>
    </row>
    <row r="31" ht="20.25" customHeight="1" spans="1:7">
      <c r="A31" s="67" t="s">
        <v>126</v>
      </c>
      <c r="B31" s="67" t="s">
        <v>127</v>
      </c>
      <c r="C31" s="17">
        <v>542400</v>
      </c>
      <c r="D31" s="17">
        <v>62400</v>
      </c>
      <c r="E31" s="17">
        <v>62400</v>
      </c>
      <c r="F31" s="17"/>
      <c r="G31" s="17">
        <v>480000</v>
      </c>
    </row>
    <row r="32" ht="20.25" customHeight="1" spans="1:7">
      <c r="A32" s="66" t="s">
        <v>128</v>
      </c>
      <c r="B32" s="66" t="s">
        <v>129</v>
      </c>
      <c r="C32" s="17">
        <v>8912973.51</v>
      </c>
      <c r="D32" s="17">
        <v>8912973.51</v>
      </c>
      <c r="E32" s="17">
        <v>8912973.51</v>
      </c>
      <c r="F32" s="17"/>
      <c r="G32" s="17"/>
    </row>
    <row r="33" ht="20.25" customHeight="1" spans="1:7">
      <c r="A33" s="67" t="s">
        <v>130</v>
      </c>
      <c r="B33" s="67" t="s">
        <v>131</v>
      </c>
      <c r="C33" s="17">
        <v>249178.62</v>
      </c>
      <c r="D33" s="17">
        <v>249178.62</v>
      </c>
      <c r="E33" s="17">
        <v>249178.62</v>
      </c>
      <c r="F33" s="17"/>
      <c r="G33" s="17"/>
    </row>
    <row r="34" ht="20.25" customHeight="1" spans="1:7">
      <c r="A34" s="67" t="s">
        <v>132</v>
      </c>
      <c r="B34" s="67" t="s">
        <v>133</v>
      </c>
      <c r="C34" s="17">
        <v>4665400.96</v>
      </c>
      <c r="D34" s="17">
        <v>4665400.96</v>
      </c>
      <c r="E34" s="17">
        <v>4665400.96</v>
      </c>
      <c r="F34" s="17"/>
      <c r="G34" s="17"/>
    </row>
    <row r="35" ht="20.25" customHeight="1" spans="1:7">
      <c r="A35" s="67" t="s">
        <v>134</v>
      </c>
      <c r="B35" s="67" t="s">
        <v>135</v>
      </c>
      <c r="C35" s="17">
        <v>3446520.3</v>
      </c>
      <c r="D35" s="17">
        <v>3446520.3</v>
      </c>
      <c r="E35" s="17">
        <v>3446520.3</v>
      </c>
      <c r="F35" s="17"/>
      <c r="G35" s="17"/>
    </row>
    <row r="36" ht="20.25" customHeight="1" spans="1:7">
      <c r="A36" s="67" t="s">
        <v>136</v>
      </c>
      <c r="B36" s="67" t="s">
        <v>137</v>
      </c>
      <c r="C36" s="17">
        <v>551873.63</v>
      </c>
      <c r="D36" s="17">
        <v>551873.63</v>
      </c>
      <c r="E36" s="17">
        <v>551873.63</v>
      </c>
      <c r="F36" s="17"/>
      <c r="G36" s="17"/>
    </row>
    <row r="37" ht="20.25" customHeight="1" spans="1:7">
      <c r="A37" s="66" t="s">
        <v>138</v>
      </c>
      <c r="B37" s="66" t="s">
        <v>139</v>
      </c>
      <c r="C37" s="17">
        <v>185520</v>
      </c>
      <c r="D37" s="17">
        <v>35520</v>
      </c>
      <c r="E37" s="17">
        <v>35520</v>
      </c>
      <c r="F37" s="17"/>
      <c r="G37" s="17">
        <v>150000</v>
      </c>
    </row>
    <row r="38" ht="20.25" customHeight="1" spans="1:7">
      <c r="A38" s="67" t="s">
        <v>140</v>
      </c>
      <c r="B38" s="67" t="s">
        <v>139</v>
      </c>
      <c r="C38" s="17">
        <v>185520</v>
      </c>
      <c r="D38" s="17">
        <v>35520</v>
      </c>
      <c r="E38" s="17">
        <v>35520</v>
      </c>
      <c r="F38" s="17"/>
      <c r="G38" s="17">
        <v>150000</v>
      </c>
    </row>
    <row r="39" ht="20.25" customHeight="1" spans="1:7">
      <c r="A39" s="16" t="s">
        <v>141</v>
      </c>
      <c r="B39" s="16" t="s">
        <v>142</v>
      </c>
      <c r="C39" s="17">
        <v>7991563.2</v>
      </c>
      <c r="D39" s="17">
        <v>7991563.2</v>
      </c>
      <c r="E39" s="17">
        <v>7991563.2</v>
      </c>
      <c r="F39" s="17"/>
      <c r="G39" s="17"/>
    </row>
    <row r="40" ht="20.25" customHeight="1" spans="1:7">
      <c r="A40" s="66" t="s">
        <v>143</v>
      </c>
      <c r="B40" s="66" t="s">
        <v>144</v>
      </c>
      <c r="C40" s="17">
        <v>7991563.2</v>
      </c>
      <c r="D40" s="17">
        <v>7991563.2</v>
      </c>
      <c r="E40" s="17">
        <v>7991563.2</v>
      </c>
      <c r="F40" s="17"/>
      <c r="G40" s="17"/>
    </row>
    <row r="41" ht="20.25" customHeight="1" spans="1:7">
      <c r="A41" s="67" t="s">
        <v>145</v>
      </c>
      <c r="B41" s="67" t="s">
        <v>146</v>
      </c>
      <c r="C41" s="17">
        <v>7991563.2</v>
      </c>
      <c r="D41" s="17">
        <v>7991563.2</v>
      </c>
      <c r="E41" s="17">
        <v>7991563.2</v>
      </c>
      <c r="F41" s="17"/>
      <c r="G41" s="17"/>
    </row>
    <row r="42" ht="20.25" customHeight="1" spans="1:7">
      <c r="A42" s="49" t="s">
        <v>147</v>
      </c>
      <c r="B42" s="49"/>
      <c r="C42" s="50">
        <v>97739878.59</v>
      </c>
      <c r="D42" s="50">
        <v>92333779.83</v>
      </c>
      <c r="E42" s="50">
        <v>91078279.83</v>
      </c>
      <c r="F42" s="50">
        <v>1255500</v>
      </c>
      <c r="G42" s="50">
        <v>5406098.76</v>
      </c>
    </row>
  </sheetData>
  <mergeCells count="7">
    <mergeCell ref="A3:G3"/>
    <mergeCell ref="A4:C4"/>
    <mergeCell ref="A5:B5"/>
    <mergeCell ref="D5:F5"/>
    <mergeCell ref="A42:B42"/>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9"/>
      <c r="B2" s="59"/>
      <c r="C2" s="60"/>
      <c r="D2" s="2"/>
      <c r="E2" s="2"/>
      <c r="F2" s="61" t="s">
        <v>165</v>
      </c>
    </row>
    <row r="3" ht="41.25" customHeight="1" spans="1:6">
      <c r="A3" s="62" t="s">
        <v>166</v>
      </c>
      <c r="B3" s="62"/>
      <c r="C3" s="62"/>
      <c r="D3" s="62"/>
      <c r="E3" s="62"/>
      <c r="F3" s="62"/>
    </row>
    <row r="4" ht="18.75" customHeight="1" spans="1:6">
      <c r="A4" s="5" t="str">
        <f>"单位名称："&amp;"华宁县卫生健康局"</f>
        <v>单位名称：华宁县卫生健康局</v>
      </c>
      <c r="B4" s="5"/>
      <c r="C4" s="5"/>
      <c r="D4" s="63"/>
      <c r="E4" s="2"/>
      <c r="F4" s="61" t="s">
        <v>29</v>
      </c>
    </row>
    <row r="5" ht="18.75" customHeight="1" spans="1:6">
      <c r="A5" s="13" t="s">
        <v>167</v>
      </c>
      <c r="B5" s="48" t="s">
        <v>168</v>
      </c>
      <c r="C5" s="48" t="s">
        <v>169</v>
      </c>
      <c r="D5" s="48"/>
      <c r="E5" s="48"/>
      <c r="F5" s="48" t="s">
        <v>170</v>
      </c>
    </row>
    <row r="6" ht="18.75" customHeight="1" spans="1:6">
      <c r="A6" s="13"/>
      <c r="B6" s="48"/>
      <c r="C6" s="48" t="s">
        <v>34</v>
      </c>
      <c r="D6" s="48" t="s">
        <v>171</v>
      </c>
      <c r="E6" s="48" t="s">
        <v>172</v>
      </c>
      <c r="F6" s="48"/>
    </row>
    <row r="7" ht="18.75" customHeight="1" spans="1:6">
      <c r="A7" s="64">
        <v>1</v>
      </c>
      <c r="B7" s="65">
        <v>2</v>
      </c>
      <c r="C7" s="64">
        <v>3</v>
      </c>
      <c r="D7" s="64">
        <v>4</v>
      </c>
      <c r="E7" s="64">
        <v>5</v>
      </c>
      <c r="F7" s="64">
        <v>6</v>
      </c>
    </row>
    <row r="8" ht="20.25" customHeight="1" spans="1:6">
      <c r="A8" s="17">
        <v>61800</v>
      </c>
      <c r="B8" s="17"/>
      <c r="C8" s="17">
        <v>12000</v>
      </c>
      <c r="D8" s="17"/>
      <c r="E8" s="17">
        <v>12000</v>
      </c>
      <c r="F8" s="17">
        <v>49800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27"/>
  <sheetViews>
    <sheetView showZeros="0" workbookViewId="0">
      <pane ySplit="1" topLeftCell="A2"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173</v>
      </c>
    </row>
    <row r="3" ht="45" customHeight="1" spans="1:23">
      <c r="A3" s="4" t="s">
        <v>174</v>
      </c>
      <c r="B3" s="4"/>
      <c r="C3" s="4"/>
      <c r="D3" s="4"/>
      <c r="E3" s="4"/>
      <c r="F3" s="4"/>
      <c r="G3" s="4"/>
      <c r="H3" s="4"/>
      <c r="I3" s="4"/>
      <c r="J3" s="4"/>
      <c r="K3" s="4"/>
      <c r="L3" s="54"/>
      <c r="M3" s="54"/>
      <c r="N3" s="54"/>
      <c r="O3" s="54"/>
      <c r="P3" s="54"/>
      <c r="Q3" s="54"/>
      <c r="R3" s="54"/>
      <c r="S3" s="54"/>
      <c r="T3" s="54"/>
      <c r="U3" s="54"/>
      <c r="V3" s="54"/>
      <c r="W3" s="54"/>
    </row>
    <row r="4" ht="18.75" customHeight="1" spans="1:23">
      <c r="A4" s="5" t="str">
        <f>"单位名称："&amp;"华宁县卫生健康局"</f>
        <v>单位名称：华宁县卫生健康局</v>
      </c>
      <c r="B4" s="5"/>
      <c r="C4" s="5"/>
      <c r="D4" s="5"/>
      <c r="E4" s="5"/>
      <c r="F4" s="5"/>
      <c r="G4" s="5"/>
      <c r="H4" s="55"/>
      <c r="I4" s="55"/>
      <c r="J4" s="55"/>
      <c r="K4" s="55"/>
      <c r="L4" s="6"/>
      <c r="M4" s="6"/>
      <c r="N4" s="6"/>
      <c r="O4" s="6"/>
      <c r="P4" s="6"/>
      <c r="Q4" s="6"/>
      <c r="R4" s="6"/>
      <c r="S4" s="6"/>
      <c r="T4" s="6"/>
      <c r="U4" s="6"/>
      <c r="V4" s="6"/>
      <c r="W4" s="6" t="s">
        <v>29</v>
      </c>
    </row>
    <row r="5" ht="18.75" customHeight="1" spans="1:23">
      <c r="A5" s="56" t="s">
        <v>175</v>
      </c>
      <c r="B5" s="56" t="s">
        <v>176</v>
      </c>
      <c r="C5" s="56" t="s">
        <v>177</v>
      </c>
      <c r="D5" s="56" t="s">
        <v>178</v>
      </c>
      <c r="E5" s="56" t="s">
        <v>179</v>
      </c>
      <c r="F5" s="56" t="s">
        <v>180</v>
      </c>
      <c r="G5" s="56" t="s">
        <v>181</v>
      </c>
      <c r="H5" s="57" t="s">
        <v>32</v>
      </c>
      <c r="I5" s="57" t="s">
        <v>182</v>
      </c>
      <c r="J5" s="56"/>
      <c r="K5" s="56"/>
      <c r="L5" s="56"/>
      <c r="M5" s="56"/>
      <c r="N5" s="56" t="s">
        <v>183</v>
      </c>
      <c r="O5" s="56"/>
      <c r="P5" s="56"/>
      <c r="Q5" s="56" t="s">
        <v>38</v>
      </c>
      <c r="R5" s="56" t="s">
        <v>71</v>
      </c>
      <c r="S5" s="56"/>
      <c r="T5" s="56"/>
      <c r="U5" s="56"/>
      <c r="V5" s="56"/>
      <c r="W5" s="56"/>
    </row>
    <row r="6" ht="18.75" customHeight="1" spans="1:23">
      <c r="A6" s="56"/>
      <c r="B6" s="56"/>
      <c r="C6" s="56"/>
      <c r="D6" s="56"/>
      <c r="E6" s="56"/>
      <c r="F6" s="56"/>
      <c r="G6" s="56"/>
      <c r="H6" s="57" t="s">
        <v>184</v>
      </c>
      <c r="I6" s="57" t="s">
        <v>185</v>
      </c>
      <c r="J6" s="56" t="s">
        <v>36</v>
      </c>
      <c r="K6" s="56" t="s">
        <v>37</v>
      </c>
      <c r="L6" s="56"/>
      <c r="M6" s="56"/>
      <c r="N6" s="56" t="s">
        <v>183</v>
      </c>
      <c r="O6" s="56" t="s">
        <v>36</v>
      </c>
      <c r="P6" s="56" t="s">
        <v>37</v>
      </c>
      <c r="Q6" s="56" t="s">
        <v>38</v>
      </c>
      <c r="R6" s="56" t="s">
        <v>71</v>
      </c>
      <c r="S6" s="56" t="s">
        <v>41</v>
      </c>
      <c r="T6" s="56" t="s">
        <v>42</v>
      </c>
      <c r="U6" s="56" t="s">
        <v>43</v>
      </c>
      <c r="V6" s="56" t="s">
        <v>44</v>
      </c>
      <c r="W6" s="56" t="s">
        <v>45</v>
      </c>
    </row>
    <row r="7" ht="18.75" customHeight="1" spans="1:23">
      <c r="A7" s="56"/>
      <c r="B7" s="56"/>
      <c r="C7" s="56"/>
      <c r="D7" s="56"/>
      <c r="E7" s="56"/>
      <c r="F7" s="56"/>
      <c r="G7" s="56"/>
      <c r="H7" s="57"/>
      <c r="I7" s="57" t="s">
        <v>186</v>
      </c>
      <c r="J7" s="56" t="s">
        <v>187</v>
      </c>
      <c r="K7" s="56" t="s">
        <v>188</v>
      </c>
      <c r="L7" s="56" t="s">
        <v>189</v>
      </c>
      <c r="M7" s="56" t="s">
        <v>190</v>
      </c>
      <c r="N7" s="56" t="s">
        <v>35</v>
      </c>
      <c r="O7" s="56" t="s">
        <v>36</v>
      </c>
      <c r="P7" s="56" t="s">
        <v>37</v>
      </c>
      <c r="Q7" s="56"/>
      <c r="R7" s="56" t="s">
        <v>34</v>
      </c>
      <c r="S7" s="56" t="s">
        <v>41</v>
      </c>
      <c r="T7" s="56" t="s">
        <v>42</v>
      </c>
      <c r="U7" s="56" t="s">
        <v>43</v>
      </c>
      <c r="V7" s="56" t="s">
        <v>44</v>
      </c>
      <c r="W7" s="56" t="s">
        <v>45</v>
      </c>
    </row>
    <row r="8" ht="22.65" customHeight="1" spans="1:23">
      <c r="A8" s="56"/>
      <c r="B8" s="56"/>
      <c r="C8" s="56"/>
      <c r="D8" s="56"/>
      <c r="E8" s="56"/>
      <c r="F8" s="56"/>
      <c r="G8" s="56"/>
      <c r="H8" s="57"/>
      <c r="I8" s="57" t="s">
        <v>34</v>
      </c>
      <c r="J8" s="56"/>
      <c r="K8" s="56"/>
      <c r="L8" s="56"/>
      <c r="M8" s="56"/>
      <c r="N8" s="56"/>
      <c r="O8" s="56"/>
      <c r="P8" s="56"/>
      <c r="Q8" s="56"/>
      <c r="R8" s="56"/>
      <c r="S8" s="56"/>
      <c r="T8" s="56"/>
      <c r="U8" s="56"/>
      <c r="V8" s="56"/>
      <c r="W8" s="56"/>
    </row>
    <row r="9" ht="18.75" customHeight="1" spans="1:23">
      <c r="A9" s="57" t="s">
        <v>46</v>
      </c>
      <c r="B9" s="57">
        <v>2</v>
      </c>
      <c r="C9" s="57">
        <v>3</v>
      </c>
      <c r="D9" s="57">
        <v>4</v>
      </c>
      <c r="E9" s="57">
        <v>5</v>
      </c>
      <c r="F9" s="57">
        <v>6</v>
      </c>
      <c r="G9" s="57">
        <v>7</v>
      </c>
      <c r="H9" s="57">
        <v>8</v>
      </c>
      <c r="I9" s="57">
        <v>9</v>
      </c>
      <c r="J9" s="57">
        <v>10</v>
      </c>
      <c r="K9" s="57">
        <v>11</v>
      </c>
      <c r="L9" s="57">
        <v>12</v>
      </c>
      <c r="M9" s="57">
        <v>13</v>
      </c>
      <c r="N9" s="57">
        <v>14</v>
      </c>
      <c r="O9" s="57">
        <v>15</v>
      </c>
      <c r="P9" s="57">
        <v>16</v>
      </c>
      <c r="Q9" s="57">
        <v>17</v>
      </c>
      <c r="R9" s="57">
        <v>18</v>
      </c>
      <c r="S9" s="57">
        <v>19</v>
      </c>
      <c r="T9" s="57">
        <v>20</v>
      </c>
      <c r="U9" s="57">
        <v>21</v>
      </c>
      <c r="V9" s="57">
        <v>22</v>
      </c>
      <c r="W9" s="57">
        <v>23</v>
      </c>
    </row>
    <row r="10" ht="18.75" customHeight="1" spans="1:23">
      <c r="A10" s="9" t="s">
        <v>56</v>
      </c>
      <c r="B10" s="9"/>
      <c r="C10" s="10"/>
      <c r="D10" s="9"/>
      <c r="E10" s="9"/>
      <c r="F10" s="9"/>
      <c r="G10" s="9"/>
      <c r="H10" s="17">
        <v>92786779.83</v>
      </c>
      <c r="I10" s="17">
        <v>92333779.83</v>
      </c>
      <c r="J10" s="17"/>
      <c r="K10" s="17"/>
      <c r="L10" s="17">
        <v>92333779.83</v>
      </c>
      <c r="M10" s="17"/>
      <c r="N10" s="17"/>
      <c r="O10" s="17"/>
      <c r="P10" s="17"/>
      <c r="Q10" s="17"/>
      <c r="R10" s="17">
        <v>453000</v>
      </c>
      <c r="S10" s="17"/>
      <c r="T10" s="17"/>
      <c r="U10" s="17"/>
      <c r="V10" s="17"/>
      <c r="W10" s="17">
        <v>453000</v>
      </c>
    </row>
    <row r="11" ht="18.75" customHeight="1" spans="1:23">
      <c r="A11" s="58" t="s">
        <v>58</v>
      </c>
      <c r="B11" s="9" t="s">
        <v>191</v>
      </c>
      <c r="C11" s="10" t="s">
        <v>192</v>
      </c>
      <c r="D11" s="9" t="s">
        <v>102</v>
      </c>
      <c r="E11" s="9" t="s">
        <v>103</v>
      </c>
      <c r="F11" s="9" t="s">
        <v>193</v>
      </c>
      <c r="G11" s="9" t="s">
        <v>194</v>
      </c>
      <c r="H11" s="17">
        <v>5619619.2</v>
      </c>
      <c r="I11" s="17">
        <v>5619619.2</v>
      </c>
      <c r="J11" s="17"/>
      <c r="K11" s="17"/>
      <c r="L11" s="17">
        <v>5619619.2</v>
      </c>
      <c r="M11" s="17"/>
      <c r="N11" s="17"/>
      <c r="O11" s="17"/>
      <c r="P11" s="24"/>
      <c r="Q11" s="17"/>
      <c r="R11" s="17"/>
      <c r="S11" s="17"/>
      <c r="T11" s="17"/>
      <c r="U11" s="17"/>
      <c r="V11" s="17"/>
      <c r="W11" s="17"/>
    </row>
    <row r="12" ht="18.75" customHeight="1" spans="1:23">
      <c r="A12" s="58" t="s">
        <v>58</v>
      </c>
      <c r="B12" s="9" t="s">
        <v>191</v>
      </c>
      <c r="C12" s="10" t="s">
        <v>192</v>
      </c>
      <c r="D12" s="9" t="s">
        <v>102</v>
      </c>
      <c r="E12" s="9" t="s">
        <v>103</v>
      </c>
      <c r="F12" s="9" t="s">
        <v>195</v>
      </c>
      <c r="G12" s="9" t="s">
        <v>196</v>
      </c>
      <c r="H12" s="17">
        <v>450576</v>
      </c>
      <c r="I12" s="17">
        <v>450576</v>
      </c>
      <c r="J12" s="17"/>
      <c r="K12" s="17"/>
      <c r="L12" s="17">
        <v>450576</v>
      </c>
      <c r="M12" s="17"/>
      <c r="N12" s="17"/>
      <c r="O12" s="17"/>
      <c r="P12" s="24"/>
      <c r="Q12" s="17"/>
      <c r="R12" s="17"/>
      <c r="S12" s="17"/>
      <c r="T12" s="17"/>
      <c r="U12" s="17"/>
      <c r="V12" s="17"/>
      <c r="W12" s="17"/>
    </row>
    <row r="13" ht="18.75" customHeight="1" spans="1:23">
      <c r="A13" s="58" t="s">
        <v>58</v>
      </c>
      <c r="B13" s="9" t="s">
        <v>191</v>
      </c>
      <c r="C13" s="10" t="s">
        <v>192</v>
      </c>
      <c r="D13" s="9" t="s">
        <v>102</v>
      </c>
      <c r="E13" s="9" t="s">
        <v>103</v>
      </c>
      <c r="F13" s="9" t="s">
        <v>197</v>
      </c>
      <c r="G13" s="9" t="s">
        <v>198</v>
      </c>
      <c r="H13" s="17">
        <v>1580724</v>
      </c>
      <c r="I13" s="17">
        <v>1580724</v>
      </c>
      <c r="J13" s="17"/>
      <c r="K13" s="17"/>
      <c r="L13" s="17">
        <v>1580724</v>
      </c>
      <c r="M13" s="17"/>
      <c r="N13" s="17"/>
      <c r="O13" s="17"/>
      <c r="P13" s="24"/>
      <c r="Q13" s="17"/>
      <c r="R13" s="17"/>
      <c r="S13" s="17"/>
      <c r="T13" s="17"/>
      <c r="U13" s="17"/>
      <c r="V13" s="17"/>
      <c r="W13" s="17"/>
    </row>
    <row r="14" ht="18.75" customHeight="1" spans="1:23">
      <c r="A14" s="58" t="s">
        <v>58</v>
      </c>
      <c r="B14" s="9" t="s">
        <v>191</v>
      </c>
      <c r="C14" s="10" t="s">
        <v>192</v>
      </c>
      <c r="D14" s="9" t="s">
        <v>102</v>
      </c>
      <c r="E14" s="9" t="s">
        <v>103</v>
      </c>
      <c r="F14" s="9" t="s">
        <v>197</v>
      </c>
      <c r="G14" s="9" t="s">
        <v>198</v>
      </c>
      <c r="H14" s="17">
        <v>1646808</v>
      </c>
      <c r="I14" s="17">
        <v>1646808</v>
      </c>
      <c r="J14" s="17"/>
      <c r="K14" s="17"/>
      <c r="L14" s="17">
        <v>1646808</v>
      </c>
      <c r="M14" s="17"/>
      <c r="N14" s="17"/>
      <c r="O14" s="17"/>
      <c r="P14" s="24"/>
      <c r="Q14" s="17"/>
      <c r="R14" s="17"/>
      <c r="S14" s="17"/>
      <c r="T14" s="17"/>
      <c r="U14" s="17"/>
      <c r="V14" s="17"/>
      <c r="W14" s="17"/>
    </row>
    <row r="15" ht="18.75" customHeight="1" spans="1:23">
      <c r="A15" s="58" t="s">
        <v>58</v>
      </c>
      <c r="B15" s="9" t="s">
        <v>191</v>
      </c>
      <c r="C15" s="10" t="s">
        <v>192</v>
      </c>
      <c r="D15" s="9" t="s">
        <v>102</v>
      </c>
      <c r="E15" s="9" t="s">
        <v>103</v>
      </c>
      <c r="F15" s="9" t="s">
        <v>197</v>
      </c>
      <c r="G15" s="9" t="s">
        <v>198</v>
      </c>
      <c r="H15" s="17">
        <v>2052703.2</v>
      </c>
      <c r="I15" s="17">
        <v>2052703.2</v>
      </c>
      <c r="J15" s="17"/>
      <c r="K15" s="17"/>
      <c r="L15" s="17">
        <v>2052703.2</v>
      </c>
      <c r="M15" s="17"/>
      <c r="N15" s="17"/>
      <c r="O15" s="17"/>
      <c r="P15" s="24"/>
      <c r="Q15" s="17"/>
      <c r="R15" s="17"/>
      <c r="S15" s="17"/>
      <c r="T15" s="17"/>
      <c r="U15" s="17"/>
      <c r="V15" s="17"/>
      <c r="W15" s="17"/>
    </row>
    <row r="16" ht="18.75" customHeight="1" spans="1:23">
      <c r="A16" s="58" t="s">
        <v>58</v>
      </c>
      <c r="B16" s="9" t="s">
        <v>191</v>
      </c>
      <c r="C16" s="10" t="s">
        <v>192</v>
      </c>
      <c r="D16" s="9" t="s">
        <v>104</v>
      </c>
      <c r="E16" s="9" t="s">
        <v>105</v>
      </c>
      <c r="F16" s="9" t="s">
        <v>193</v>
      </c>
      <c r="G16" s="9" t="s">
        <v>194</v>
      </c>
      <c r="H16" s="17">
        <v>2049501.6</v>
      </c>
      <c r="I16" s="17">
        <v>2049501.6</v>
      </c>
      <c r="J16" s="17"/>
      <c r="K16" s="17"/>
      <c r="L16" s="17">
        <v>2049501.6</v>
      </c>
      <c r="M16" s="17"/>
      <c r="N16" s="17"/>
      <c r="O16" s="17"/>
      <c r="P16" s="24"/>
      <c r="Q16" s="17"/>
      <c r="R16" s="17"/>
      <c r="S16" s="17"/>
      <c r="T16" s="17"/>
      <c r="U16" s="17"/>
      <c r="V16" s="17"/>
      <c r="W16" s="17"/>
    </row>
    <row r="17" ht="18.75" customHeight="1" spans="1:23">
      <c r="A17" s="58" t="s">
        <v>58</v>
      </c>
      <c r="B17" s="9" t="s">
        <v>191</v>
      </c>
      <c r="C17" s="10" t="s">
        <v>192</v>
      </c>
      <c r="D17" s="9" t="s">
        <v>104</v>
      </c>
      <c r="E17" s="9" t="s">
        <v>105</v>
      </c>
      <c r="F17" s="9" t="s">
        <v>195</v>
      </c>
      <c r="G17" s="9" t="s">
        <v>196</v>
      </c>
      <c r="H17" s="17">
        <v>173340</v>
      </c>
      <c r="I17" s="17">
        <v>173340</v>
      </c>
      <c r="J17" s="17"/>
      <c r="K17" s="17"/>
      <c r="L17" s="17">
        <v>173340</v>
      </c>
      <c r="M17" s="17"/>
      <c r="N17" s="17"/>
      <c r="O17" s="17"/>
      <c r="P17" s="24"/>
      <c r="Q17" s="17"/>
      <c r="R17" s="17"/>
      <c r="S17" s="17"/>
      <c r="T17" s="17"/>
      <c r="U17" s="17"/>
      <c r="V17" s="17"/>
      <c r="W17" s="17"/>
    </row>
    <row r="18" ht="18.75" customHeight="1" spans="1:23">
      <c r="A18" s="58" t="s">
        <v>58</v>
      </c>
      <c r="B18" s="9" t="s">
        <v>191</v>
      </c>
      <c r="C18" s="10" t="s">
        <v>192</v>
      </c>
      <c r="D18" s="9" t="s">
        <v>104</v>
      </c>
      <c r="E18" s="9" t="s">
        <v>105</v>
      </c>
      <c r="F18" s="9" t="s">
        <v>197</v>
      </c>
      <c r="G18" s="9" t="s">
        <v>198</v>
      </c>
      <c r="H18" s="17">
        <v>595332</v>
      </c>
      <c r="I18" s="17">
        <v>595332</v>
      </c>
      <c r="J18" s="17"/>
      <c r="K18" s="17"/>
      <c r="L18" s="17">
        <v>595332</v>
      </c>
      <c r="M18" s="17"/>
      <c r="N18" s="17"/>
      <c r="O18" s="17"/>
      <c r="P18" s="24"/>
      <c r="Q18" s="17"/>
      <c r="R18" s="17"/>
      <c r="S18" s="17"/>
      <c r="T18" s="17"/>
      <c r="U18" s="17"/>
      <c r="V18" s="17"/>
      <c r="W18" s="17"/>
    </row>
    <row r="19" ht="18.75" customHeight="1" spans="1:23">
      <c r="A19" s="58" t="s">
        <v>58</v>
      </c>
      <c r="B19" s="9" t="s">
        <v>191</v>
      </c>
      <c r="C19" s="10" t="s">
        <v>192</v>
      </c>
      <c r="D19" s="9" t="s">
        <v>104</v>
      </c>
      <c r="E19" s="9" t="s">
        <v>105</v>
      </c>
      <c r="F19" s="9" t="s">
        <v>197</v>
      </c>
      <c r="G19" s="9" t="s">
        <v>198</v>
      </c>
      <c r="H19" s="17">
        <v>617040</v>
      </c>
      <c r="I19" s="17">
        <v>617040</v>
      </c>
      <c r="J19" s="17"/>
      <c r="K19" s="17"/>
      <c r="L19" s="17">
        <v>617040</v>
      </c>
      <c r="M19" s="17"/>
      <c r="N19" s="17"/>
      <c r="O19" s="17"/>
      <c r="P19" s="24"/>
      <c r="Q19" s="17"/>
      <c r="R19" s="17"/>
      <c r="S19" s="17"/>
      <c r="T19" s="17"/>
      <c r="U19" s="17"/>
      <c r="V19" s="17"/>
      <c r="W19" s="17"/>
    </row>
    <row r="20" ht="18.75" customHeight="1" spans="1:23">
      <c r="A20" s="58" t="s">
        <v>58</v>
      </c>
      <c r="B20" s="9" t="s">
        <v>191</v>
      </c>
      <c r="C20" s="10" t="s">
        <v>192</v>
      </c>
      <c r="D20" s="9" t="s">
        <v>104</v>
      </c>
      <c r="E20" s="9" t="s">
        <v>105</v>
      </c>
      <c r="F20" s="9" t="s">
        <v>197</v>
      </c>
      <c r="G20" s="9" t="s">
        <v>198</v>
      </c>
      <c r="H20" s="17">
        <v>771033.6</v>
      </c>
      <c r="I20" s="17">
        <v>771033.6</v>
      </c>
      <c r="J20" s="17"/>
      <c r="K20" s="17"/>
      <c r="L20" s="17">
        <v>771033.6</v>
      </c>
      <c r="M20" s="17"/>
      <c r="N20" s="17"/>
      <c r="O20" s="17"/>
      <c r="P20" s="24"/>
      <c r="Q20" s="17"/>
      <c r="R20" s="17"/>
      <c r="S20" s="17"/>
      <c r="T20" s="17"/>
      <c r="U20" s="17"/>
      <c r="V20" s="17"/>
      <c r="W20" s="17"/>
    </row>
    <row r="21" ht="18.75" customHeight="1" spans="1:23">
      <c r="A21" s="58" t="s">
        <v>58</v>
      </c>
      <c r="B21" s="9" t="s">
        <v>191</v>
      </c>
      <c r="C21" s="10" t="s">
        <v>192</v>
      </c>
      <c r="D21" s="9" t="s">
        <v>108</v>
      </c>
      <c r="E21" s="9" t="s">
        <v>109</v>
      </c>
      <c r="F21" s="9" t="s">
        <v>193</v>
      </c>
      <c r="G21" s="9" t="s">
        <v>194</v>
      </c>
      <c r="H21" s="17">
        <v>10789668</v>
      </c>
      <c r="I21" s="17">
        <v>10789668</v>
      </c>
      <c r="J21" s="17"/>
      <c r="K21" s="17"/>
      <c r="L21" s="17">
        <v>10789668</v>
      </c>
      <c r="M21" s="17"/>
      <c r="N21" s="17"/>
      <c r="O21" s="17"/>
      <c r="P21" s="24"/>
      <c r="Q21" s="17"/>
      <c r="R21" s="17"/>
      <c r="S21" s="17"/>
      <c r="T21" s="17"/>
      <c r="U21" s="17"/>
      <c r="V21" s="17"/>
      <c r="W21" s="17"/>
    </row>
    <row r="22" ht="18.75" customHeight="1" spans="1:23">
      <c r="A22" s="58" t="s">
        <v>58</v>
      </c>
      <c r="B22" s="9" t="s">
        <v>191</v>
      </c>
      <c r="C22" s="10" t="s">
        <v>192</v>
      </c>
      <c r="D22" s="9" t="s">
        <v>108</v>
      </c>
      <c r="E22" s="9" t="s">
        <v>109</v>
      </c>
      <c r="F22" s="9" t="s">
        <v>195</v>
      </c>
      <c r="G22" s="9" t="s">
        <v>196</v>
      </c>
      <c r="H22" s="17">
        <v>1011804</v>
      </c>
      <c r="I22" s="17">
        <v>1011804</v>
      </c>
      <c r="J22" s="17"/>
      <c r="K22" s="17"/>
      <c r="L22" s="17">
        <v>1011804</v>
      </c>
      <c r="M22" s="17"/>
      <c r="N22" s="17"/>
      <c r="O22" s="17"/>
      <c r="P22" s="24"/>
      <c r="Q22" s="17"/>
      <c r="R22" s="17"/>
      <c r="S22" s="17"/>
      <c r="T22" s="17"/>
      <c r="U22" s="17"/>
      <c r="V22" s="17"/>
      <c r="W22" s="17"/>
    </row>
    <row r="23" ht="18.75" customHeight="1" spans="1:23">
      <c r="A23" s="58" t="s">
        <v>58</v>
      </c>
      <c r="B23" s="9" t="s">
        <v>191</v>
      </c>
      <c r="C23" s="10" t="s">
        <v>192</v>
      </c>
      <c r="D23" s="9" t="s">
        <v>108</v>
      </c>
      <c r="E23" s="9" t="s">
        <v>109</v>
      </c>
      <c r="F23" s="9" t="s">
        <v>195</v>
      </c>
      <c r="G23" s="9" t="s">
        <v>196</v>
      </c>
      <c r="H23" s="17">
        <v>1410000</v>
      </c>
      <c r="I23" s="17">
        <v>1410000</v>
      </c>
      <c r="J23" s="17"/>
      <c r="K23" s="17"/>
      <c r="L23" s="17">
        <v>1410000</v>
      </c>
      <c r="M23" s="17"/>
      <c r="N23" s="17"/>
      <c r="O23" s="17"/>
      <c r="P23" s="24"/>
      <c r="Q23" s="17"/>
      <c r="R23" s="17"/>
      <c r="S23" s="17"/>
      <c r="T23" s="17"/>
      <c r="U23" s="17"/>
      <c r="V23" s="17"/>
      <c r="W23" s="17"/>
    </row>
    <row r="24" ht="18.75" customHeight="1" spans="1:23">
      <c r="A24" s="58" t="s">
        <v>58</v>
      </c>
      <c r="B24" s="9" t="s">
        <v>191</v>
      </c>
      <c r="C24" s="10" t="s">
        <v>192</v>
      </c>
      <c r="D24" s="9" t="s">
        <v>108</v>
      </c>
      <c r="E24" s="9" t="s">
        <v>109</v>
      </c>
      <c r="F24" s="9" t="s">
        <v>197</v>
      </c>
      <c r="G24" s="9" t="s">
        <v>198</v>
      </c>
      <c r="H24" s="17">
        <v>4062204</v>
      </c>
      <c r="I24" s="17">
        <v>4062204</v>
      </c>
      <c r="J24" s="17"/>
      <c r="K24" s="17"/>
      <c r="L24" s="17">
        <v>4062204</v>
      </c>
      <c r="M24" s="17"/>
      <c r="N24" s="17"/>
      <c r="O24" s="17"/>
      <c r="P24" s="24"/>
      <c r="Q24" s="17"/>
      <c r="R24" s="17"/>
      <c r="S24" s="17"/>
      <c r="T24" s="17"/>
      <c r="U24" s="17"/>
      <c r="V24" s="17"/>
      <c r="W24" s="17"/>
    </row>
    <row r="25" ht="18.75" customHeight="1" spans="1:23">
      <c r="A25" s="58" t="s">
        <v>58</v>
      </c>
      <c r="B25" s="9" t="s">
        <v>191</v>
      </c>
      <c r="C25" s="10" t="s">
        <v>192</v>
      </c>
      <c r="D25" s="9" t="s">
        <v>108</v>
      </c>
      <c r="E25" s="9" t="s">
        <v>109</v>
      </c>
      <c r="F25" s="9" t="s">
        <v>197</v>
      </c>
      <c r="G25" s="9" t="s">
        <v>198</v>
      </c>
      <c r="H25" s="17">
        <v>4014960</v>
      </c>
      <c r="I25" s="17">
        <v>4014960</v>
      </c>
      <c r="J25" s="17"/>
      <c r="K25" s="17"/>
      <c r="L25" s="17">
        <v>4014960</v>
      </c>
      <c r="M25" s="17"/>
      <c r="N25" s="17"/>
      <c r="O25" s="17"/>
      <c r="P25" s="24"/>
      <c r="Q25" s="17"/>
      <c r="R25" s="17"/>
      <c r="S25" s="17"/>
      <c r="T25" s="17"/>
      <c r="U25" s="17"/>
      <c r="V25" s="17"/>
      <c r="W25" s="17"/>
    </row>
    <row r="26" ht="18.75" customHeight="1" spans="1:23">
      <c r="A26" s="58" t="s">
        <v>58</v>
      </c>
      <c r="B26" s="9" t="s">
        <v>191</v>
      </c>
      <c r="C26" s="10" t="s">
        <v>192</v>
      </c>
      <c r="D26" s="9" t="s">
        <v>108</v>
      </c>
      <c r="E26" s="9" t="s">
        <v>109</v>
      </c>
      <c r="F26" s="9" t="s">
        <v>197</v>
      </c>
      <c r="G26" s="9" t="s">
        <v>198</v>
      </c>
      <c r="H26" s="17">
        <v>2308440</v>
      </c>
      <c r="I26" s="17">
        <v>2308440</v>
      </c>
      <c r="J26" s="17"/>
      <c r="K26" s="17"/>
      <c r="L26" s="17">
        <v>2308440</v>
      </c>
      <c r="M26" s="17"/>
      <c r="N26" s="17"/>
      <c r="O26" s="17"/>
      <c r="P26" s="24"/>
      <c r="Q26" s="17"/>
      <c r="R26" s="17"/>
      <c r="S26" s="17"/>
      <c r="T26" s="17"/>
      <c r="U26" s="17"/>
      <c r="V26" s="17"/>
      <c r="W26" s="17"/>
    </row>
    <row r="27" ht="18.75" customHeight="1" spans="1:23">
      <c r="A27" s="58" t="s">
        <v>58</v>
      </c>
      <c r="B27" s="9" t="s">
        <v>199</v>
      </c>
      <c r="C27" s="10" t="s">
        <v>200</v>
      </c>
      <c r="D27" s="9" t="s">
        <v>88</v>
      </c>
      <c r="E27" s="9" t="s">
        <v>89</v>
      </c>
      <c r="F27" s="9" t="s">
        <v>201</v>
      </c>
      <c r="G27" s="9" t="s">
        <v>202</v>
      </c>
      <c r="H27" s="17">
        <v>7233492.16</v>
      </c>
      <c r="I27" s="17">
        <v>7233492.16</v>
      </c>
      <c r="J27" s="17"/>
      <c r="K27" s="17"/>
      <c r="L27" s="17">
        <v>7233492.16</v>
      </c>
      <c r="M27" s="17"/>
      <c r="N27" s="17"/>
      <c r="O27" s="17"/>
      <c r="P27" s="24"/>
      <c r="Q27" s="17"/>
      <c r="R27" s="17"/>
      <c r="S27" s="17"/>
      <c r="T27" s="17"/>
      <c r="U27" s="17"/>
      <c r="V27" s="17"/>
      <c r="W27" s="17"/>
    </row>
    <row r="28" ht="18.75" customHeight="1" spans="1:23">
      <c r="A28" s="58" t="s">
        <v>58</v>
      </c>
      <c r="B28" s="9" t="s">
        <v>199</v>
      </c>
      <c r="C28" s="10" t="s">
        <v>200</v>
      </c>
      <c r="D28" s="9" t="s">
        <v>102</v>
      </c>
      <c r="E28" s="9" t="s">
        <v>103</v>
      </c>
      <c r="F28" s="9" t="s">
        <v>203</v>
      </c>
      <c r="G28" s="9" t="s">
        <v>204</v>
      </c>
      <c r="H28" s="17">
        <v>99557.92</v>
      </c>
      <c r="I28" s="17">
        <v>99557.92</v>
      </c>
      <c r="J28" s="17"/>
      <c r="K28" s="17"/>
      <c r="L28" s="17">
        <v>99557.92</v>
      </c>
      <c r="M28" s="17"/>
      <c r="N28" s="17"/>
      <c r="O28" s="17"/>
      <c r="P28" s="24"/>
      <c r="Q28" s="17"/>
      <c r="R28" s="17"/>
      <c r="S28" s="17"/>
      <c r="T28" s="17"/>
      <c r="U28" s="17"/>
      <c r="V28" s="17"/>
      <c r="W28" s="17"/>
    </row>
    <row r="29" ht="18.75" customHeight="1" spans="1:23">
      <c r="A29" s="58" t="s">
        <v>58</v>
      </c>
      <c r="B29" s="9" t="s">
        <v>199</v>
      </c>
      <c r="C29" s="10" t="s">
        <v>200</v>
      </c>
      <c r="D29" s="9" t="s">
        <v>104</v>
      </c>
      <c r="E29" s="9" t="s">
        <v>105</v>
      </c>
      <c r="F29" s="9" t="s">
        <v>203</v>
      </c>
      <c r="G29" s="9" t="s">
        <v>204</v>
      </c>
      <c r="H29" s="17">
        <v>36976.15</v>
      </c>
      <c r="I29" s="17">
        <v>36976.15</v>
      </c>
      <c r="J29" s="17"/>
      <c r="K29" s="17"/>
      <c r="L29" s="17">
        <v>36976.15</v>
      </c>
      <c r="M29" s="17"/>
      <c r="N29" s="17"/>
      <c r="O29" s="17"/>
      <c r="P29" s="24"/>
      <c r="Q29" s="17"/>
      <c r="R29" s="17"/>
      <c r="S29" s="17"/>
      <c r="T29" s="17"/>
      <c r="U29" s="17"/>
      <c r="V29" s="17"/>
      <c r="W29" s="17"/>
    </row>
    <row r="30" ht="18.75" customHeight="1" spans="1:23">
      <c r="A30" s="58" t="s">
        <v>58</v>
      </c>
      <c r="B30" s="9" t="s">
        <v>199</v>
      </c>
      <c r="C30" s="10" t="s">
        <v>200</v>
      </c>
      <c r="D30" s="9" t="s">
        <v>108</v>
      </c>
      <c r="E30" s="9" t="s">
        <v>109</v>
      </c>
      <c r="F30" s="9" t="s">
        <v>203</v>
      </c>
      <c r="G30" s="9" t="s">
        <v>204</v>
      </c>
      <c r="H30" s="17">
        <v>179931.21</v>
      </c>
      <c r="I30" s="17">
        <v>179931.21</v>
      </c>
      <c r="J30" s="17"/>
      <c r="K30" s="17"/>
      <c r="L30" s="17">
        <v>179931.21</v>
      </c>
      <c r="M30" s="17"/>
      <c r="N30" s="17"/>
      <c r="O30" s="17"/>
      <c r="P30" s="24"/>
      <c r="Q30" s="17"/>
      <c r="R30" s="17"/>
      <c r="S30" s="17"/>
      <c r="T30" s="17"/>
      <c r="U30" s="17"/>
      <c r="V30" s="17"/>
      <c r="W30" s="17"/>
    </row>
    <row r="31" ht="18.75" customHeight="1" spans="1:23">
      <c r="A31" s="58" t="s">
        <v>58</v>
      </c>
      <c r="B31" s="9" t="s">
        <v>199</v>
      </c>
      <c r="C31" s="10" t="s">
        <v>200</v>
      </c>
      <c r="D31" s="9" t="s">
        <v>132</v>
      </c>
      <c r="E31" s="9" t="s">
        <v>133</v>
      </c>
      <c r="F31" s="9" t="s">
        <v>205</v>
      </c>
      <c r="G31" s="9" t="s">
        <v>206</v>
      </c>
      <c r="H31" s="17">
        <v>3752374.06</v>
      </c>
      <c r="I31" s="17">
        <v>3752374.06</v>
      </c>
      <c r="J31" s="17"/>
      <c r="K31" s="17"/>
      <c r="L31" s="17">
        <v>3752374.06</v>
      </c>
      <c r="M31" s="17"/>
      <c r="N31" s="17"/>
      <c r="O31" s="17"/>
      <c r="P31" s="24"/>
      <c r="Q31" s="17"/>
      <c r="R31" s="17"/>
      <c r="S31" s="17"/>
      <c r="T31" s="17"/>
      <c r="U31" s="17"/>
      <c r="V31" s="17"/>
      <c r="W31" s="17"/>
    </row>
    <row r="32" ht="18.75" customHeight="1" spans="1:23">
      <c r="A32" s="58" t="s">
        <v>58</v>
      </c>
      <c r="B32" s="9" t="s">
        <v>199</v>
      </c>
      <c r="C32" s="10" t="s">
        <v>200</v>
      </c>
      <c r="D32" s="9" t="s">
        <v>134</v>
      </c>
      <c r="E32" s="9" t="s">
        <v>135</v>
      </c>
      <c r="F32" s="9" t="s">
        <v>207</v>
      </c>
      <c r="G32" s="9" t="s">
        <v>208</v>
      </c>
      <c r="H32" s="17">
        <v>2644901.37</v>
      </c>
      <c r="I32" s="17">
        <v>2644901.37</v>
      </c>
      <c r="J32" s="17"/>
      <c r="K32" s="17"/>
      <c r="L32" s="17">
        <v>2644901.37</v>
      </c>
      <c r="M32" s="17"/>
      <c r="N32" s="17"/>
      <c r="O32" s="17"/>
      <c r="P32" s="24"/>
      <c r="Q32" s="17"/>
      <c r="R32" s="17"/>
      <c r="S32" s="17"/>
      <c r="T32" s="17"/>
      <c r="U32" s="17"/>
      <c r="V32" s="17"/>
      <c r="W32" s="17"/>
    </row>
    <row r="33" ht="18.75" customHeight="1" spans="1:23">
      <c r="A33" s="58" t="s">
        <v>58</v>
      </c>
      <c r="B33" s="9" t="s">
        <v>199</v>
      </c>
      <c r="C33" s="10" t="s">
        <v>200</v>
      </c>
      <c r="D33" s="9" t="s">
        <v>136</v>
      </c>
      <c r="E33" s="9" t="s">
        <v>137</v>
      </c>
      <c r="F33" s="9" t="s">
        <v>203</v>
      </c>
      <c r="G33" s="9" t="s">
        <v>204</v>
      </c>
      <c r="H33" s="17">
        <v>246111.6</v>
      </c>
      <c r="I33" s="17">
        <v>246111.6</v>
      </c>
      <c r="J33" s="17"/>
      <c r="K33" s="17"/>
      <c r="L33" s="17">
        <v>246111.6</v>
      </c>
      <c r="M33" s="17"/>
      <c r="N33" s="17"/>
      <c r="O33" s="17"/>
      <c r="P33" s="24"/>
      <c r="Q33" s="17"/>
      <c r="R33" s="17"/>
      <c r="S33" s="17"/>
      <c r="T33" s="17"/>
      <c r="U33" s="17"/>
      <c r="V33" s="17"/>
      <c r="W33" s="17"/>
    </row>
    <row r="34" ht="18.75" customHeight="1" spans="1:23">
      <c r="A34" s="58" t="s">
        <v>58</v>
      </c>
      <c r="B34" s="9" t="s">
        <v>199</v>
      </c>
      <c r="C34" s="10" t="s">
        <v>200</v>
      </c>
      <c r="D34" s="9" t="s">
        <v>136</v>
      </c>
      <c r="E34" s="9" t="s">
        <v>137</v>
      </c>
      <c r="F34" s="9" t="s">
        <v>203</v>
      </c>
      <c r="G34" s="9" t="s">
        <v>204</v>
      </c>
      <c r="H34" s="17">
        <v>176316.37</v>
      </c>
      <c r="I34" s="17">
        <v>176316.37</v>
      </c>
      <c r="J34" s="17"/>
      <c r="K34" s="17"/>
      <c r="L34" s="17">
        <v>176316.37</v>
      </c>
      <c r="M34" s="17"/>
      <c r="N34" s="17"/>
      <c r="O34" s="17"/>
      <c r="P34" s="24"/>
      <c r="Q34" s="17"/>
      <c r="R34" s="17"/>
      <c r="S34" s="17"/>
      <c r="T34" s="17"/>
      <c r="U34" s="17"/>
      <c r="V34" s="17"/>
      <c r="W34" s="17"/>
    </row>
    <row r="35" ht="18.75" customHeight="1" spans="1:23">
      <c r="A35" s="58" t="s">
        <v>58</v>
      </c>
      <c r="B35" s="9" t="s">
        <v>209</v>
      </c>
      <c r="C35" s="10" t="s">
        <v>210</v>
      </c>
      <c r="D35" s="9" t="s">
        <v>86</v>
      </c>
      <c r="E35" s="9" t="s">
        <v>87</v>
      </c>
      <c r="F35" s="9" t="s">
        <v>211</v>
      </c>
      <c r="G35" s="9" t="s">
        <v>212</v>
      </c>
      <c r="H35" s="17">
        <v>4046400</v>
      </c>
      <c r="I35" s="17">
        <v>4046400</v>
      </c>
      <c r="J35" s="17"/>
      <c r="K35" s="17"/>
      <c r="L35" s="17">
        <v>4046400</v>
      </c>
      <c r="M35" s="17"/>
      <c r="N35" s="17"/>
      <c r="O35" s="17"/>
      <c r="P35" s="24"/>
      <c r="Q35" s="17"/>
      <c r="R35" s="17"/>
      <c r="S35" s="17"/>
      <c r="T35" s="17"/>
      <c r="U35" s="17"/>
      <c r="V35" s="17"/>
      <c r="W35" s="17"/>
    </row>
    <row r="36" ht="18.75" customHeight="1" spans="1:23">
      <c r="A36" s="58" t="s">
        <v>58</v>
      </c>
      <c r="B36" s="9" t="s">
        <v>213</v>
      </c>
      <c r="C36" s="10" t="s">
        <v>146</v>
      </c>
      <c r="D36" s="9" t="s">
        <v>145</v>
      </c>
      <c r="E36" s="9" t="s">
        <v>146</v>
      </c>
      <c r="F36" s="9" t="s">
        <v>214</v>
      </c>
      <c r="G36" s="9" t="s">
        <v>146</v>
      </c>
      <c r="H36" s="17">
        <v>6129319.2</v>
      </c>
      <c r="I36" s="17">
        <v>6129319.2</v>
      </c>
      <c r="J36" s="17"/>
      <c r="K36" s="17"/>
      <c r="L36" s="17">
        <v>6129319.2</v>
      </c>
      <c r="M36" s="17"/>
      <c r="N36" s="17"/>
      <c r="O36" s="17"/>
      <c r="P36" s="24"/>
      <c r="Q36" s="17"/>
      <c r="R36" s="17"/>
      <c r="S36" s="17"/>
      <c r="T36" s="17"/>
      <c r="U36" s="17"/>
      <c r="V36" s="17"/>
      <c r="W36" s="17"/>
    </row>
    <row r="37" ht="18.75" customHeight="1" spans="1:23">
      <c r="A37" s="58" t="s">
        <v>58</v>
      </c>
      <c r="B37" s="9" t="s">
        <v>215</v>
      </c>
      <c r="C37" s="10" t="s">
        <v>216</v>
      </c>
      <c r="D37" s="9" t="s">
        <v>102</v>
      </c>
      <c r="E37" s="9" t="s">
        <v>103</v>
      </c>
      <c r="F37" s="9" t="s">
        <v>217</v>
      </c>
      <c r="G37" s="9" t="s">
        <v>216</v>
      </c>
      <c r="H37" s="17">
        <v>123400</v>
      </c>
      <c r="I37" s="17">
        <v>123400</v>
      </c>
      <c r="J37" s="17"/>
      <c r="K37" s="17"/>
      <c r="L37" s="17">
        <v>123400</v>
      </c>
      <c r="M37" s="17"/>
      <c r="N37" s="17"/>
      <c r="O37" s="17"/>
      <c r="P37" s="24"/>
      <c r="Q37" s="17"/>
      <c r="R37" s="17"/>
      <c r="S37" s="17"/>
      <c r="T37" s="17"/>
      <c r="U37" s="17"/>
      <c r="V37" s="17"/>
      <c r="W37" s="17"/>
    </row>
    <row r="38" ht="18.75" customHeight="1" spans="1:23">
      <c r="A38" s="58" t="s">
        <v>58</v>
      </c>
      <c r="B38" s="9" t="s">
        <v>215</v>
      </c>
      <c r="C38" s="10" t="s">
        <v>216</v>
      </c>
      <c r="D38" s="9" t="s">
        <v>104</v>
      </c>
      <c r="E38" s="9" t="s">
        <v>105</v>
      </c>
      <c r="F38" s="9" t="s">
        <v>217</v>
      </c>
      <c r="G38" s="9" t="s">
        <v>216</v>
      </c>
      <c r="H38" s="17">
        <v>46800</v>
      </c>
      <c r="I38" s="17">
        <v>46800</v>
      </c>
      <c r="J38" s="17"/>
      <c r="K38" s="17"/>
      <c r="L38" s="17">
        <v>46800</v>
      </c>
      <c r="M38" s="17"/>
      <c r="N38" s="17"/>
      <c r="O38" s="17"/>
      <c r="P38" s="24"/>
      <c r="Q38" s="17"/>
      <c r="R38" s="17"/>
      <c r="S38" s="17"/>
      <c r="T38" s="17"/>
      <c r="U38" s="17"/>
      <c r="V38" s="17"/>
      <c r="W38" s="17"/>
    </row>
    <row r="39" ht="18.75" customHeight="1" spans="1:23">
      <c r="A39" s="58" t="s">
        <v>58</v>
      </c>
      <c r="B39" s="9" t="s">
        <v>215</v>
      </c>
      <c r="C39" s="10" t="s">
        <v>216</v>
      </c>
      <c r="D39" s="9" t="s">
        <v>108</v>
      </c>
      <c r="E39" s="9" t="s">
        <v>109</v>
      </c>
      <c r="F39" s="9" t="s">
        <v>217</v>
      </c>
      <c r="G39" s="9" t="s">
        <v>216</v>
      </c>
      <c r="H39" s="17">
        <v>246000</v>
      </c>
      <c r="I39" s="17">
        <v>246000</v>
      </c>
      <c r="J39" s="17"/>
      <c r="K39" s="17"/>
      <c r="L39" s="17">
        <v>246000</v>
      </c>
      <c r="M39" s="17"/>
      <c r="N39" s="17"/>
      <c r="O39" s="17"/>
      <c r="P39" s="24"/>
      <c r="Q39" s="17"/>
      <c r="R39" s="17"/>
      <c r="S39" s="17"/>
      <c r="T39" s="17"/>
      <c r="U39" s="17"/>
      <c r="V39" s="17"/>
      <c r="W39" s="17"/>
    </row>
    <row r="40" ht="18.75" customHeight="1" spans="1:23">
      <c r="A40" s="58" t="s">
        <v>58</v>
      </c>
      <c r="B40" s="9" t="s">
        <v>218</v>
      </c>
      <c r="C40" s="10" t="s">
        <v>219</v>
      </c>
      <c r="D40" s="9" t="s">
        <v>102</v>
      </c>
      <c r="E40" s="9" t="s">
        <v>103</v>
      </c>
      <c r="F40" s="9" t="s">
        <v>197</v>
      </c>
      <c r="G40" s="9" t="s">
        <v>198</v>
      </c>
      <c r="H40" s="17">
        <v>18000</v>
      </c>
      <c r="I40" s="17">
        <v>18000</v>
      </c>
      <c r="J40" s="17"/>
      <c r="K40" s="17"/>
      <c r="L40" s="17">
        <v>18000</v>
      </c>
      <c r="M40" s="17"/>
      <c r="N40" s="17"/>
      <c r="O40" s="17"/>
      <c r="P40" s="24"/>
      <c r="Q40" s="17"/>
      <c r="R40" s="17"/>
      <c r="S40" s="17"/>
      <c r="T40" s="17"/>
      <c r="U40" s="17"/>
      <c r="V40" s="17"/>
      <c r="W40" s="17"/>
    </row>
    <row r="41" ht="18.75" customHeight="1" spans="1:23">
      <c r="A41" s="58" t="s">
        <v>58</v>
      </c>
      <c r="B41" s="9" t="s">
        <v>218</v>
      </c>
      <c r="C41" s="10" t="s">
        <v>219</v>
      </c>
      <c r="D41" s="9" t="s">
        <v>108</v>
      </c>
      <c r="E41" s="9" t="s">
        <v>109</v>
      </c>
      <c r="F41" s="9" t="s">
        <v>197</v>
      </c>
      <c r="G41" s="9" t="s">
        <v>198</v>
      </c>
      <c r="H41" s="17">
        <v>4428000</v>
      </c>
      <c r="I41" s="17">
        <v>4428000</v>
      </c>
      <c r="J41" s="17"/>
      <c r="K41" s="17"/>
      <c r="L41" s="17">
        <v>4428000</v>
      </c>
      <c r="M41" s="17"/>
      <c r="N41" s="17"/>
      <c r="O41" s="17"/>
      <c r="P41" s="24"/>
      <c r="Q41" s="17"/>
      <c r="R41" s="17"/>
      <c r="S41" s="17"/>
      <c r="T41" s="17"/>
      <c r="U41" s="17"/>
      <c r="V41" s="17"/>
      <c r="W41" s="17"/>
    </row>
    <row r="42" ht="18.75" customHeight="1" spans="1:23">
      <c r="A42" s="58" t="s">
        <v>58</v>
      </c>
      <c r="B42" s="9" t="s">
        <v>220</v>
      </c>
      <c r="C42" s="10" t="s">
        <v>221</v>
      </c>
      <c r="D42" s="9" t="s">
        <v>110</v>
      </c>
      <c r="E42" s="9" t="s">
        <v>111</v>
      </c>
      <c r="F42" s="9" t="s">
        <v>222</v>
      </c>
      <c r="G42" s="9" t="s">
        <v>223</v>
      </c>
      <c r="H42" s="17">
        <v>313080</v>
      </c>
      <c r="I42" s="17">
        <v>313080</v>
      </c>
      <c r="J42" s="17"/>
      <c r="K42" s="17"/>
      <c r="L42" s="17">
        <v>313080</v>
      </c>
      <c r="M42" s="17"/>
      <c r="N42" s="17"/>
      <c r="O42" s="17"/>
      <c r="P42" s="24"/>
      <c r="Q42" s="17"/>
      <c r="R42" s="17"/>
      <c r="S42" s="17"/>
      <c r="T42" s="17"/>
      <c r="U42" s="17"/>
      <c r="V42" s="17"/>
      <c r="W42" s="17"/>
    </row>
    <row r="43" ht="18.75" customHeight="1" spans="1:23">
      <c r="A43" s="58" t="s">
        <v>56</v>
      </c>
      <c r="B43" s="9" t="s">
        <v>224</v>
      </c>
      <c r="C43" s="10" t="s">
        <v>225</v>
      </c>
      <c r="D43" s="9" t="s">
        <v>98</v>
      </c>
      <c r="E43" s="9" t="s">
        <v>99</v>
      </c>
      <c r="F43" s="9" t="s">
        <v>193</v>
      </c>
      <c r="G43" s="9" t="s">
        <v>194</v>
      </c>
      <c r="H43" s="17">
        <v>599688</v>
      </c>
      <c r="I43" s="17">
        <v>599688</v>
      </c>
      <c r="J43" s="17"/>
      <c r="K43" s="17"/>
      <c r="L43" s="17">
        <v>599688</v>
      </c>
      <c r="M43" s="17"/>
      <c r="N43" s="17"/>
      <c r="O43" s="17"/>
      <c r="P43" s="24"/>
      <c r="Q43" s="17"/>
      <c r="R43" s="17"/>
      <c r="S43" s="17"/>
      <c r="T43" s="17"/>
      <c r="U43" s="17"/>
      <c r="V43" s="17"/>
      <c r="W43" s="17"/>
    </row>
    <row r="44" ht="18.75" customHeight="1" spans="1:23">
      <c r="A44" s="58" t="s">
        <v>56</v>
      </c>
      <c r="B44" s="9" t="s">
        <v>224</v>
      </c>
      <c r="C44" s="10" t="s">
        <v>225</v>
      </c>
      <c r="D44" s="9" t="s">
        <v>98</v>
      </c>
      <c r="E44" s="9" t="s">
        <v>99</v>
      </c>
      <c r="F44" s="9" t="s">
        <v>195</v>
      </c>
      <c r="G44" s="9" t="s">
        <v>196</v>
      </c>
      <c r="H44" s="17">
        <v>847812</v>
      </c>
      <c r="I44" s="17">
        <v>847812</v>
      </c>
      <c r="J44" s="17"/>
      <c r="K44" s="17"/>
      <c r="L44" s="17">
        <v>847812</v>
      </c>
      <c r="M44" s="17"/>
      <c r="N44" s="17"/>
      <c r="O44" s="17"/>
      <c r="P44" s="24"/>
      <c r="Q44" s="17"/>
      <c r="R44" s="17"/>
      <c r="S44" s="17"/>
      <c r="T44" s="17"/>
      <c r="U44" s="17"/>
      <c r="V44" s="17"/>
      <c r="W44" s="17"/>
    </row>
    <row r="45" ht="18.75" customHeight="1" spans="1:23">
      <c r="A45" s="58" t="s">
        <v>56</v>
      </c>
      <c r="B45" s="9" t="s">
        <v>224</v>
      </c>
      <c r="C45" s="10" t="s">
        <v>225</v>
      </c>
      <c r="D45" s="9" t="s">
        <v>98</v>
      </c>
      <c r="E45" s="9" t="s">
        <v>99</v>
      </c>
      <c r="F45" s="9" t="s">
        <v>226</v>
      </c>
      <c r="G45" s="9" t="s">
        <v>227</v>
      </c>
      <c r="H45" s="17">
        <v>49974</v>
      </c>
      <c r="I45" s="17">
        <v>49974</v>
      </c>
      <c r="J45" s="17"/>
      <c r="K45" s="17"/>
      <c r="L45" s="17">
        <v>49974</v>
      </c>
      <c r="M45" s="17"/>
      <c r="N45" s="17"/>
      <c r="O45" s="17"/>
      <c r="P45" s="24"/>
      <c r="Q45" s="17"/>
      <c r="R45" s="17"/>
      <c r="S45" s="17"/>
      <c r="T45" s="17"/>
      <c r="U45" s="17"/>
      <c r="V45" s="17"/>
      <c r="W45" s="17"/>
    </row>
    <row r="46" ht="18.75" customHeight="1" spans="1:23">
      <c r="A46" s="58" t="s">
        <v>56</v>
      </c>
      <c r="B46" s="9" t="s">
        <v>228</v>
      </c>
      <c r="C46" s="10" t="s">
        <v>200</v>
      </c>
      <c r="D46" s="9" t="s">
        <v>88</v>
      </c>
      <c r="E46" s="9" t="s">
        <v>89</v>
      </c>
      <c r="F46" s="9" t="s">
        <v>201</v>
      </c>
      <c r="G46" s="9" t="s">
        <v>202</v>
      </c>
      <c r="H46" s="17">
        <v>236228.16</v>
      </c>
      <c r="I46" s="17">
        <v>236228.16</v>
      </c>
      <c r="J46" s="17"/>
      <c r="K46" s="17"/>
      <c r="L46" s="17">
        <v>236228.16</v>
      </c>
      <c r="M46" s="17"/>
      <c r="N46" s="17"/>
      <c r="O46" s="17"/>
      <c r="P46" s="24"/>
      <c r="Q46" s="17"/>
      <c r="R46" s="17"/>
      <c r="S46" s="17"/>
      <c r="T46" s="17"/>
      <c r="U46" s="17"/>
      <c r="V46" s="17"/>
      <c r="W46" s="17"/>
    </row>
    <row r="47" ht="18.75" customHeight="1" spans="1:23">
      <c r="A47" s="58" t="s">
        <v>56</v>
      </c>
      <c r="B47" s="9" t="s">
        <v>228</v>
      </c>
      <c r="C47" s="10" t="s">
        <v>200</v>
      </c>
      <c r="D47" s="9" t="s">
        <v>98</v>
      </c>
      <c r="E47" s="9" t="s">
        <v>99</v>
      </c>
      <c r="F47" s="9" t="s">
        <v>203</v>
      </c>
      <c r="G47" s="9" t="s">
        <v>204</v>
      </c>
      <c r="H47" s="17">
        <v>2136.3</v>
      </c>
      <c r="I47" s="17">
        <v>2136.3</v>
      </c>
      <c r="J47" s="17"/>
      <c r="K47" s="17"/>
      <c r="L47" s="17">
        <v>2136.3</v>
      </c>
      <c r="M47" s="17"/>
      <c r="N47" s="17"/>
      <c r="O47" s="17"/>
      <c r="P47" s="24"/>
      <c r="Q47" s="17"/>
      <c r="R47" s="17"/>
      <c r="S47" s="17"/>
      <c r="T47" s="17"/>
      <c r="U47" s="17"/>
      <c r="V47" s="17"/>
      <c r="W47" s="17"/>
    </row>
    <row r="48" ht="18.75" customHeight="1" spans="1:23">
      <c r="A48" s="58" t="s">
        <v>56</v>
      </c>
      <c r="B48" s="9" t="s">
        <v>228</v>
      </c>
      <c r="C48" s="10" t="s">
        <v>200</v>
      </c>
      <c r="D48" s="9" t="s">
        <v>130</v>
      </c>
      <c r="E48" s="9" t="s">
        <v>131</v>
      </c>
      <c r="F48" s="9" t="s">
        <v>205</v>
      </c>
      <c r="G48" s="9" t="s">
        <v>206</v>
      </c>
      <c r="H48" s="17">
        <v>122543.36</v>
      </c>
      <c r="I48" s="17">
        <v>122543.36</v>
      </c>
      <c r="J48" s="17"/>
      <c r="K48" s="17"/>
      <c r="L48" s="17">
        <v>122543.36</v>
      </c>
      <c r="M48" s="17"/>
      <c r="N48" s="17"/>
      <c r="O48" s="17"/>
      <c r="P48" s="24"/>
      <c r="Q48" s="17"/>
      <c r="R48" s="17"/>
      <c r="S48" s="17"/>
      <c r="T48" s="17"/>
      <c r="U48" s="17"/>
      <c r="V48" s="17"/>
      <c r="W48" s="17"/>
    </row>
    <row r="49" ht="18.75" customHeight="1" spans="1:23">
      <c r="A49" s="58" t="s">
        <v>56</v>
      </c>
      <c r="B49" s="9" t="s">
        <v>228</v>
      </c>
      <c r="C49" s="10" t="s">
        <v>200</v>
      </c>
      <c r="D49" s="9" t="s">
        <v>134</v>
      </c>
      <c r="E49" s="9" t="s">
        <v>135</v>
      </c>
      <c r="F49" s="9" t="s">
        <v>207</v>
      </c>
      <c r="G49" s="9" t="s">
        <v>208</v>
      </c>
      <c r="H49" s="17">
        <v>100950</v>
      </c>
      <c r="I49" s="17">
        <v>100950</v>
      </c>
      <c r="J49" s="17"/>
      <c r="K49" s="17"/>
      <c r="L49" s="17">
        <v>100950</v>
      </c>
      <c r="M49" s="17"/>
      <c r="N49" s="17"/>
      <c r="O49" s="17"/>
      <c r="P49" s="24"/>
      <c r="Q49" s="17"/>
      <c r="R49" s="17"/>
      <c r="S49" s="17"/>
      <c r="T49" s="17"/>
      <c r="U49" s="17"/>
      <c r="V49" s="17"/>
      <c r="W49" s="17"/>
    </row>
    <row r="50" ht="18.75" customHeight="1" spans="1:23">
      <c r="A50" s="58" t="s">
        <v>56</v>
      </c>
      <c r="B50" s="9" t="s">
        <v>228</v>
      </c>
      <c r="C50" s="10" t="s">
        <v>200</v>
      </c>
      <c r="D50" s="9" t="s">
        <v>136</v>
      </c>
      <c r="E50" s="9" t="s">
        <v>137</v>
      </c>
      <c r="F50" s="9" t="s">
        <v>203</v>
      </c>
      <c r="G50" s="9" t="s">
        <v>204</v>
      </c>
      <c r="H50" s="17">
        <v>5758.06</v>
      </c>
      <c r="I50" s="17">
        <v>5758.06</v>
      </c>
      <c r="J50" s="17"/>
      <c r="K50" s="17"/>
      <c r="L50" s="17">
        <v>5758.06</v>
      </c>
      <c r="M50" s="17"/>
      <c r="N50" s="17"/>
      <c r="O50" s="17"/>
      <c r="P50" s="24"/>
      <c r="Q50" s="17"/>
      <c r="R50" s="17"/>
      <c r="S50" s="17"/>
      <c r="T50" s="17"/>
      <c r="U50" s="17"/>
      <c r="V50" s="17"/>
      <c r="W50" s="17"/>
    </row>
    <row r="51" ht="18.75" customHeight="1" spans="1:23">
      <c r="A51" s="58" t="s">
        <v>56</v>
      </c>
      <c r="B51" s="9" t="s">
        <v>228</v>
      </c>
      <c r="C51" s="10" t="s">
        <v>200</v>
      </c>
      <c r="D51" s="9" t="s">
        <v>136</v>
      </c>
      <c r="E51" s="9" t="s">
        <v>137</v>
      </c>
      <c r="F51" s="9" t="s">
        <v>203</v>
      </c>
      <c r="G51" s="9" t="s">
        <v>204</v>
      </c>
      <c r="H51" s="17">
        <v>10237</v>
      </c>
      <c r="I51" s="17">
        <v>10237</v>
      </c>
      <c r="J51" s="17"/>
      <c r="K51" s="17"/>
      <c r="L51" s="17">
        <v>10237</v>
      </c>
      <c r="M51" s="17"/>
      <c r="N51" s="17"/>
      <c r="O51" s="17"/>
      <c r="P51" s="24"/>
      <c r="Q51" s="17"/>
      <c r="R51" s="17"/>
      <c r="S51" s="17"/>
      <c r="T51" s="17"/>
      <c r="U51" s="17"/>
      <c r="V51" s="17"/>
      <c r="W51" s="17"/>
    </row>
    <row r="52" ht="18.75" customHeight="1" spans="1:23">
      <c r="A52" s="58" t="s">
        <v>56</v>
      </c>
      <c r="B52" s="9" t="s">
        <v>229</v>
      </c>
      <c r="C52" s="10" t="s">
        <v>146</v>
      </c>
      <c r="D52" s="9" t="s">
        <v>145</v>
      </c>
      <c r="E52" s="9" t="s">
        <v>146</v>
      </c>
      <c r="F52" s="9" t="s">
        <v>214</v>
      </c>
      <c r="G52" s="9" t="s">
        <v>146</v>
      </c>
      <c r="H52" s="17">
        <v>214548</v>
      </c>
      <c r="I52" s="17">
        <v>214548</v>
      </c>
      <c r="J52" s="17"/>
      <c r="K52" s="17"/>
      <c r="L52" s="17">
        <v>214548</v>
      </c>
      <c r="M52" s="17"/>
      <c r="N52" s="17"/>
      <c r="O52" s="17"/>
      <c r="P52" s="24"/>
      <c r="Q52" s="17"/>
      <c r="R52" s="17"/>
      <c r="S52" s="17"/>
      <c r="T52" s="17"/>
      <c r="U52" s="17"/>
      <c r="V52" s="17"/>
      <c r="W52" s="17"/>
    </row>
    <row r="53" ht="18.75" customHeight="1" spans="1:23">
      <c r="A53" s="58" t="s">
        <v>56</v>
      </c>
      <c r="B53" s="9" t="s">
        <v>230</v>
      </c>
      <c r="C53" s="10" t="s">
        <v>210</v>
      </c>
      <c r="D53" s="9" t="s">
        <v>84</v>
      </c>
      <c r="E53" s="9" t="s">
        <v>85</v>
      </c>
      <c r="F53" s="9" t="s">
        <v>211</v>
      </c>
      <c r="G53" s="9" t="s">
        <v>212</v>
      </c>
      <c r="H53" s="17">
        <v>201600</v>
      </c>
      <c r="I53" s="17">
        <v>201600</v>
      </c>
      <c r="J53" s="17"/>
      <c r="K53" s="17"/>
      <c r="L53" s="17">
        <v>201600</v>
      </c>
      <c r="M53" s="17"/>
      <c r="N53" s="17"/>
      <c r="O53" s="17"/>
      <c r="P53" s="24"/>
      <c r="Q53" s="17"/>
      <c r="R53" s="17"/>
      <c r="S53" s="17"/>
      <c r="T53" s="17"/>
      <c r="U53" s="17"/>
      <c r="V53" s="17"/>
      <c r="W53" s="17"/>
    </row>
    <row r="54" ht="18.75" customHeight="1" spans="1:23">
      <c r="A54" s="58" t="s">
        <v>56</v>
      </c>
      <c r="B54" s="9" t="s">
        <v>231</v>
      </c>
      <c r="C54" s="10" t="s">
        <v>232</v>
      </c>
      <c r="D54" s="9" t="s">
        <v>98</v>
      </c>
      <c r="E54" s="9" t="s">
        <v>99</v>
      </c>
      <c r="F54" s="9" t="s">
        <v>226</v>
      </c>
      <c r="G54" s="9" t="s">
        <v>227</v>
      </c>
      <c r="H54" s="17">
        <v>145368</v>
      </c>
      <c r="I54" s="17">
        <v>145368</v>
      </c>
      <c r="J54" s="17"/>
      <c r="K54" s="17"/>
      <c r="L54" s="17">
        <v>145368</v>
      </c>
      <c r="M54" s="17"/>
      <c r="N54" s="17"/>
      <c r="O54" s="17"/>
      <c r="P54" s="24"/>
      <c r="Q54" s="17"/>
      <c r="R54" s="17"/>
      <c r="S54" s="17"/>
      <c r="T54" s="17"/>
      <c r="U54" s="17"/>
      <c r="V54" s="17"/>
      <c r="W54" s="17"/>
    </row>
    <row r="55" ht="18.75" customHeight="1" spans="1:23">
      <c r="A55" s="58" t="s">
        <v>56</v>
      </c>
      <c r="B55" s="9" t="s">
        <v>233</v>
      </c>
      <c r="C55" s="10" t="s">
        <v>234</v>
      </c>
      <c r="D55" s="9" t="s">
        <v>98</v>
      </c>
      <c r="E55" s="9" t="s">
        <v>99</v>
      </c>
      <c r="F55" s="9" t="s">
        <v>235</v>
      </c>
      <c r="G55" s="9" t="s">
        <v>236</v>
      </c>
      <c r="H55" s="17">
        <v>12000</v>
      </c>
      <c r="I55" s="17">
        <v>12000</v>
      </c>
      <c r="J55" s="17"/>
      <c r="K55" s="17"/>
      <c r="L55" s="17">
        <v>12000</v>
      </c>
      <c r="M55" s="17"/>
      <c r="N55" s="17"/>
      <c r="O55" s="17"/>
      <c r="P55" s="24"/>
      <c r="Q55" s="17"/>
      <c r="R55" s="17"/>
      <c r="S55" s="17"/>
      <c r="T55" s="17"/>
      <c r="U55" s="17"/>
      <c r="V55" s="17"/>
      <c r="W55" s="17"/>
    </row>
    <row r="56" ht="18.75" customHeight="1" spans="1:23">
      <c r="A56" s="58" t="s">
        <v>56</v>
      </c>
      <c r="B56" s="9" t="s">
        <v>237</v>
      </c>
      <c r="C56" s="10" t="s">
        <v>170</v>
      </c>
      <c r="D56" s="9" t="s">
        <v>98</v>
      </c>
      <c r="E56" s="9" t="s">
        <v>99</v>
      </c>
      <c r="F56" s="9" t="s">
        <v>238</v>
      </c>
      <c r="G56" s="9" t="s">
        <v>170</v>
      </c>
      <c r="H56" s="17">
        <v>9000</v>
      </c>
      <c r="I56" s="17">
        <v>9000</v>
      </c>
      <c r="J56" s="17"/>
      <c r="K56" s="17"/>
      <c r="L56" s="17">
        <v>9000</v>
      </c>
      <c r="M56" s="17"/>
      <c r="N56" s="17"/>
      <c r="O56" s="17"/>
      <c r="P56" s="24"/>
      <c r="Q56" s="17"/>
      <c r="R56" s="17"/>
      <c r="S56" s="17"/>
      <c r="T56" s="17"/>
      <c r="U56" s="17"/>
      <c r="V56" s="17"/>
      <c r="W56" s="17"/>
    </row>
    <row r="57" ht="18.75" customHeight="1" spans="1:23">
      <c r="A57" s="58" t="s">
        <v>56</v>
      </c>
      <c r="B57" s="9" t="s">
        <v>239</v>
      </c>
      <c r="C57" s="10" t="s">
        <v>240</v>
      </c>
      <c r="D57" s="9" t="s">
        <v>98</v>
      </c>
      <c r="E57" s="9" t="s">
        <v>99</v>
      </c>
      <c r="F57" s="9" t="s">
        <v>241</v>
      </c>
      <c r="G57" s="9" t="s">
        <v>242</v>
      </c>
      <c r="H57" s="17">
        <v>131400</v>
      </c>
      <c r="I57" s="17">
        <v>131400</v>
      </c>
      <c r="J57" s="17"/>
      <c r="K57" s="17"/>
      <c r="L57" s="17">
        <v>131400</v>
      </c>
      <c r="M57" s="17"/>
      <c r="N57" s="17"/>
      <c r="O57" s="17"/>
      <c r="P57" s="24"/>
      <c r="Q57" s="17"/>
      <c r="R57" s="17"/>
      <c r="S57" s="17"/>
      <c r="T57" s="17"/>
      <c r="U57" s="17"/>
      <c r="V57" s="17"/>
      <c r="W57" s="17"/>
    </row>
    <row r="58" ht="18.75" customHeight="1" spans="1:23">
      <c r="A58" s="58" t="s">
        <v>56</v>
      </c>
      <c r="B58" s="9" t="s">
        <v>243</v>
      </c>
      <c r="C58" s="10" t="s">
        <v>216</v>
      </c>
      <c r="D58" s="9" t="s">
        <v>98</v>
      </c>
      <c r="E58" s="9" t="s">
        <v>99</v>
      </c>
      <c r="F58" s="9" t="s">
        <v>217</v>
      </c>
      <c r="G58" s="9" t="s">
        <v>216</v>
      </c>
      <c r="H58" s="17">
        <v>15000</v>
      </c>
      <c r="I58" s="17">
        <v>15000</v>
      </c>
      <c r="J58" s="17"/>
      <c r="K58" s="17"/>
      <c r="L58" s="17">
        <v>15000</v>
      </c>
      <c r="M58" s="17"/>
      <c r="N58" s="17"/>
      <c r="O58" s="17"/>
      <c r="P58" s="24"/>
      <c r="Q58" s="17"/>
      <c r="R58" s="17"/>
      <c r="S58" s="17"/>
      <c r="T58" s="17"/>
      <c r="U58" s="17"/>
      <c r="V58" s="17"/>
      <c r="W58" s="17"/>
    </row>
    <row r="59" ht="18.75" customHeight="1" spans="1:23">
      <c r="A59" s="58" t="s">
        <v>56</v>
      </c>
      <c r="B59" s="9" t="s">
        <v>244</v>
      </c>
      <c r="C59" s="10" t="s">
        <v>245</v>
      </c>
      <c r="D59" s="9" t="s">
        <v>98</v>
      </c>
      <c r="E59" s="9" t="s">
        <v>99</v>
      </c>
      <c r="F59" s="9" t="s">
        <v>246</v>
      </c>
      <c r="G59" s="9" t="s">
        <v>247</v>
      </c>
      <c r="H59" s="17">
        <v>64000</v>
      </c>
      <c r="I59" s="17">
        <v>64000</v>
      </c>
      <c r="J59" s="17"/>
      <c r="K59" s="17"/>
      <c r="L59" s="17">
        <v>64000</v>
      </c>
      <c r="M59" s="17"/>
      <c r="N59" s="17"/>
      <c r="O59" s="17"/>
      <c r="P59" s="24"/>
      <c r="Q59" s="17"/>
      <c r="R59" s="17"/>
      <c r="S59" s="17"/>
      <c r="T59" s="17"/>
      <c r="U59" s="17"/>
      <c r="V59" s="17"/>
      <c r="W59" s="17"/>
    </row>
    <row r="60" ht="18.75" customHeight="1" spans="1:23">
      <c r="A60" s="58" t="s">
        <v>56</v>
      </c>
      <c r="B60" s="9" t="s">
        <v>244</v>
      </c>
      <c r="C60" s="10" t="s">
        <v>245</v>
      </c>
      <c r="D60" s="9" t="s">
        <v>98</v>
      </c>
      <c r="E60" s="9" t="s">
        <v>99</v>
      </c>
      <c r="F60" s="9" t="s">
        <v>248</v>
      </c>
      <c r="G60" s="9" t="s">
        <v>249</v>
      </c>
      <c r="H60" s="17">
        <v>2000</v>
      </c>
      <c r="I60" s="17">
        <v>2000</v>
      </c>
      <c r="J60" s="17"/>
      <c r="K60" s="17"/>
      <c r="L60" s="17">
        <v>2000</v>
      </c>
      <c r="M60" s="17"/>
      <c r="N60" s="17"/>
      <c r="O60" s="17"/>
      <c r="P60" s="24"/>
      <c r="Q60" s="17"/>
      <c r="R60" s="17"/>
      <c r="S60" s="17"/>
      <c r="T60" s="17"/>
      <c r="U60" s="17"/>
      <c r="V60" s="17"/>
      <c r="W60" s="17"/>
    </row>
    <row r="61" ht="18.75" customHeight="1" spans="1:23">
      <c r="A61" s="58" t="s">
        <v>56</v>
      </c>
      <c r="B61" s="9" t="s">
        <v>250</v>
      </c>
      <c r="C61" s="10" t="s">
        <v>251</v>
      </c>
      <c r="D61" s="9" t="s">
        <v>98</v>
      </c>
      <c r="E61" s="9" t="s">
        <v>99</v>
      </c>
      <c r="F61" s="9" t="s">
        <v>252</v>
      </c>
      <c r="G61" s="9" t="s">
        <v>251</v>
      </c>
      <c r="H61" s="17">
        <v>30000</v>
      </c>
      <c r="I61" s="17">
        <v>30000</v>
      </c>
      <c r="J61" s="17"/>
      <c r="K61" s="17"/>
      <c r="L61" s="17">
        <v>30000</v>
      </c>
      <c r="M61" s="17"/>
      <c r="N61" s="17"/>
      <c r="O61" s="17"/>
      <c r="P61" s="24"/>
      <c r="Q61" s="17"/>
      <c r="R61" s="17"/>
      <c r="S61" s="17"/>
      <c r="T61" s="17"/>
      <c r="U61" s="17"/>
      <c r="V61" s="17"/>
      <c r="W61" s="17"/>
    </row>
    <row r="62" ht="18.75" customHeight="1" spans="1:23">
      <c r="A62" s="58" t="s">
        <v>56</v>
      </c>
      <c r="B62" s="9" t="s">
        <v>253</v>
      </c>
      <c r="C62" s="10" t="s">
        <v>254</v>
      </c>
      <c r="D62" s="9" t="s">
        <v>98</v>
      </c>
      <c r="E62" s="9" t="s">
        <v>99</v>
      </c>
      <c r="F62" s="9" t="s">
        <v>255</v>
      </c>
      <c r="G62" s="9" t="s">
        <v>254</v>
      </c>
      <c r="H62" s="17">
        <v>15000</v>
      </c>
      <c r="I62" s="17">
        <v>15000</v>
      </c>
      <c r="J62" s="17"/>
      <c r="K62" s="17"/>
      <c r="L62" s="17">
        <v>15000</v>
      </c>
      <c r="M62" s="17"/>
      <c r="N62" s="17"/>
      <c r="O62" s="17"/>
      <c r="P62" s="24"/>
      <c r="Q62" s="17"/>
      <c r="R62" s="17"/>
      <c r="S62" s="17"/>
      <c r="T62" s="17"/>
      <c r="U62" s="17"/>
      <c r="V62" s="17"/>
      <c r="W62" s="17"/>
    </row>
    <row r="63" ht="18.75" customHeight="1" spans="1:23">
      <c r="A63" s="58" t="s">
        <v>56</v>
      </c>
      <c r="B63" s="9" t="s">
        <v>256</v>
      </c>
      <c r="C63" s="10" t="s">
        <v>257</v>
      </c>
      <c r="D63" s="9" t="s">
        <v>126</v>
      </c>
      <c r="E63" s="9" t="s">
        <v>127</v>
      </c>
      <c r="F63" s="9" t="s">
        <v>258</v>
      </c>
      <c r="G63" s="9" t="s">
        <v>232</v>
      </c>
      <c r="H63" s="17">
        <v>62400</v>
      </c>
      <c r="I63" s="17">
        <v>62400</v>
      </c>
      <c r="J63" s="17"/>
      <c r="K63" s="17"/>
      <c r="L63" s="17">
        <v>62400</v>
      </c>
      <c r="M63" s="17"/>
      <c r="N63" s="17"/>
      <c r="O63" s="17"/>
      <c r="P63" s="24"/>
      <c r="Q63" s="17"/>
      <c r="R63" s="17"/>
      <c r="S63" s="17"/>
      <c r="T63" s="17"/>
      <c r="U63" s="17"/>
      <c r="V63" s="17"/>
      <c r="W63" s="17"/>
    </row>
    <row r="64" ht="18.75" customHeight="1" spans="1:23">
      <c r="A64" s="58" t="s">
        <v>56</v>
      </c>
      <c r="B64" s="9" t="s">
        <v>256</v>
      </c>
      <c r="C64" s="10" t="s">
        <v>257</v>
      </c>
      <c r="D64" s="9" t="s">
        <v>140</v>
      </c>
      <c r="E64" s="9" t="s">
        <v>139</v>
      </c>
      <c r="F64" s="9" t="s">
        <v>258</v>
      </c>
      <c r="G64" s="9" t="s">
        <v>232</v>
      </c>
      <c r="H64" s="17">
        <v>35520</v>
      </c>
      <c r="I64" s="17">
        <v>35520</v>
      </c>
      <c r="J64" s="17"/>
      <c r="K64" s="17"/>
      <c r="L64" s="17">
        <v>35520</v>
      </c>
      <c r="M64" s="17"/>
      <c r="N64" s="17"/>
      <c r="O64" s="17"/>
      <c r="P64" s="24"/>
      <c r="Q64" s="17"/>
      <c r="R64" s="17"/>
      <c r="S64" s="17"/>
      <c r="T64" s="17"/>
      <c r="U64" s="17"/>
      <c r="V64" s="17"/>
      <c r="W64" s="17"/>
    </row>
    <row r="65" ht="18.75" customHeight="1" spans="1:23">
      <c r="A65" s="58" t="s">
        <v>56</v>
      </c>
      <c r="B65" s="9" t="s">
        <v>259</v>
      </c>
      <c r="C65" s="10" t="s">
        <v>260</v>
      </c>
      <c r="D65" s="9" t="s">
        <v>98</v>
      </c>
      <c r="E65" s="9" t="s">
        <v>99</v>
      </c>
      <c r="F65" s="9" t="s">
        <v>261</v>
      </c>
      <c r="G65" s="9" t="s">
        <v>262</v>
      </c>
      <c r="H65" s="17">
        <v>4500</v>
      </c>
      <c r="I65" s="17">
        <v>4500</v>
      </c>
      <c r="J65" s="17"/>
      <c r="K65" s="17"/>
      <c r="L65" s="17">
        <v>4500</v>
      </c>
      <c r="M65" s="17"/>
      <c r="N65" s="17"/>
      <c r="O65" s="17"/>
      <c r="P65" s="24"/>
      <c r="Q65" s="17"/>
      <c r="R65" s="17"/>
      <c r="S65" s="17"/>
      <c r="T65" s="17"/>
      <c r="U65" s="17"/>
      <c r="V65" s="17"/>
      <c r="W65" s="17"/>
    </row>
    <row r="66" ht="18.75" customHeight="1" spans="1:23">
      <c r="A66" s="58" t="s">
        <v>61</v>
      </c>
      <c r="B66" s="9" t="s">
        <v>263</v>
      </c>
      <c r="C66" s="10" t="s">
        <v>192</v>
      </c>
      <c r="D66" s="9" t="s">
        <v>118</v>
      </c>
      <c r="E66" s="9" t="s">
        <v>119</v>
      </c>
      <c r="F66" s="9" t="s">
        <v>193</v>
      </c>
      <c r="G66" s="9" t="s">
        <v>194</v>
      </c>
      <c r="H66" s="17">
        <v>2284308</v>
      </c>
      <c r="I66" s="17">
        <v>2284308</v>
      </c>
      <c r="J66" s="17"/>
      <c r="K66" s="17"/>
      <c r="L66" s="17">
        <v>2284308</v>
      </c>
      <c r="M66" s="17"/>
      <c r="N66" s="17"/>
      <c r="O66" s="17"/>
      <c r="P66" s="24"/>
      <c r="Q66" s="17"/>
      <c r="R66" s="17"/>
      <c r="S66" s="17"/>
      <c r="T66" s="17"/>
      <c r="U66" s="17"/>
      <c r="V66" s="17"/>
      <c r="W66" s="17"/>
    </row>
    <row r="67" ht="18.75" customHeight="1" spans="1:23">
      <c r="A67" s="58" t="s">
        <v>61</v>
      </c>
      <c r="B67" s="9" t="s">
        <v>263</v>
      </c>
      <c r="C67" s="10" t="s">
        <v>192</v>
      </c>
      <c r="D67" s="9" t="s">
        <v>118</v>
      </c>
      <c r="E67" s="9" t="s">
        <v>119</v>
      </c>
      <c r="F67" s="9" t="s">
        <v>195</v>
      </c>
      <c r="G67" s="9" t="s">
        <v>196</v>
      </c>
      <c r="H67" s="17">
        <v>215916</v>
      </c>
      <c r="I67" s="17">
        <v>215916</v>
      </c>
      <c r="J67" s="17"/>
      <c r="K67" s="17"/>
      <c r="L67" s="17">
        <v>215916</v>
      </c>
      <c r="M67" s="17"/>
      <c r="N67" s="17"/>
      <c r="O67" s="17"/>
      <c r="P67" s="24"/>
      <c r="Q67" s="17"/>
      <c r="R67" s="17"/>
      <c r="S67" s="17"/>
      <c r="T67" s="17"/>
      <c r="U67" s="17"/>
      <c r="V67" s="17"/>
      <c r="W67" s="17"/>
    </row>
    <row r="68" ht="18.75" customHeight="1" spans="1:23">
      <c r="A68" s="58" t="s">
        <v>61</v>
      </c>
      <c r="B68" s="9" t="s">
        <v>263</v>
      </c>
      <c r="C68" s="10" t="s">
        <v>192</v>
      </c>
      <c r="D68" s="9" t="s">
        <v>118</v>
      </c>
      <c r="E68" s="9" t="s">
        <v>119</v>
      </c>
      <c r="F68" s="9" t="s">
        <v>197</v>
      </c>
      <c r="G68" s="9" t="s">
        <v>198</v>
      </c>
      <c r="H68" s="17">
        <v>469320</v>
      </c>
      <c r="I68" s="17">
        <v>469320</v>
      </c>
      <c r="J68" s="17"/>
      <c r="K68" s="17"/>
      <c r="L68" s="17">
        <v>469320</v>
      </c>
      <c r="M68" s="17"/>
      <c r="N68" s="17"/>
      <c r="O68" s="17"/>
      <c r="P68" s="24"/>
      <c r="Q68" s="17"/>
      <c r="R68" s="17"/>
      <c r="S68" s="17"/>
      <c r="T68" s="17"/>
      <c r="U68" s="17"/>
      <c r="V68" s="17"/>
      <c r="W68" s="17"/>
    </row>
    <row r="69" ht="18.75" customHeight="1" spans="1:23">
      <c r="A69" s="58" t="s">
        <v>61</v>
      </c>
      <c r="B69" s="9" t="s">
        <v>263</v>
      </c>
      <c r="C69" s="10" t="s">
        <v>192</v>
      </c>
      <c r="D69" s="9" t="s">
        <v>118</v>
      </c>
      <c r="E69" s="9" t="s">
        <v>119</v>
      </c>
      <c r="F69" s="9" t="s">
        <v>197</v>
      </c>
      <c r="G69" s="9" t="s">
        <v>198</v>
      </c>
      <c r="H69" s="17">
        <v>819720</v>
      </c>
      <c r="I69" s="17">
        <v>819720</v>
      </c>
      <c r="J69" s="17"/>
      <c r="K69" s="17"/>
      <c r="L69" s="17">
        <v>819720</v>
      </c>
      <c r="M69" s="17"/>
      <c r="N69" s="17"/>
      <c r="O69" s="17"/>
      <c r="P69" s="24"/>
      <c r="Q69" s="17"/>
      <c r="R69" s="17"/>
      <c r="S69" s="17"/>
      <c r="T69" s="17"/>
      <c r="U69" s="17"/>
      <c r="V69" s="17"/>
      <c r="W69" s="17"/>
    </row>
    <row r="70" ht="18.75" customHeight="1" spans="1:23">
      <c r="A70" s="58" t="s">
        <v>61</v>
      </c>
      <c r="B70" s="9" t="s">
        <v>263</v>
      </c>
      <c r="C70" s="10" t="s">
        <v>192</v>
      </c>
      <c r="D70" s="9" t="s">
        <v>118</v>
      </c>
      <c r="E70" s="9" t="s">
        <v>119</v>
      </c>
      <c r="F70" s="9" t="s">
        <v>197</v>
      </c>
      <c r="G70" s="9" t="s">
        <v>198</v>
      </c>
      <c r="H70" s="17">
        <v>810600</v>
      </c>
      <c r="I70" s="17">
        <v>810600</v>
      </c>
      <c r="J70" s="17"/>
      <c r="K70" s="17"/>
      <c r="L70" s="17">
        <v>810600</v>
      </c>
      <c r="M70" s="17"/>
      <c r="N70" s="17"/>
      <c r="O70" s="17"/>
      <c r="P70" s="24"/>
      <c r="Q70" s="17"/>
      <c r="R70" s="17"/>
      <c r="S70" s="17"/>
      <c r="T70" s="17"/>
      <c r="U70" s="17"/>
      <c r="V70" s="17"/>
      <c r="W70" s="17"/>
    </row>
    <row r="71" ht="18.75" customHeight="1" spans="1:23">
      <c r="A71" s="58" t="s">
        <v>61</v>
      </c>
      <c r="B71" s="9" t="s">
        <v>264</v>
      </c>
      <c r="C71" s="10" t="s">
        <v>200</v>
      </c>
      <c r="D71" s="9" t="s">
        <v>88</v>
      </c>
      <c r="E71" s="9" t="s">
        <v>89</v>
      </c>
      <c r="F71" s="9" t="s">
        <v>201</v>
      </c>
      <c r="G71" s="9" t="s">
        <v>202</v>
      </c>
      <c r="H71" s="17">
        <v>851205.6</v>
      </c>
      <c r="I71" s="17">
        <v>851205.6</v>
      </c>
      <c r="J71" s="17"/>
      <c r="K71" s="17"/>
      <c r="L71" s="17">
        <v>851205.6</v>
      </c>
      <c r="M71" s="17"/>
      <c r="N71" s="17"/>
      <c r="O71" s="17"/>
      <c r="P71" s="24"/>
      <c r="Q71" s="17"/>
      <c r="R71" s="17"/>
      <c r="S71" s="17"/>
      <c r="T71" s="17"/>
      <c r="U71" s="17"/>
      <c r="V71" s="17"/>
      <c r="W71" s="17"/>
    </row>
    <row r="72" ht="18.75" customHeight="1" spans="1:23">
      <c r="A72" s="58" t="s">
        <v>61</v>
      </c>
      <c r="B72" s="9" t="s">
        <v>264</v>
      </c>
      <c r="C72" s="10" t="s">
        <v>200</v>
      </c>
      <c r="D72" s="9" t="s">
        <v>118</v>
      </c>
      <c r="E72" s="9" t="s">
        <v>119</v>
      </c>
      <c r="F72" s="9" t="s">
        <v>203</v>
      </c>
      <c r="G72" s="9" t="s">
        <v>204</v>
      </c>
      <c r="H72" s="17">
        <v>37240.25</v>
      </c>
      <c r="I72" s="17">
        <v>37240.25</v>
      </c>
      <c r="J72" s="17"/>
      <c r="K72" s="17"/>
      <c r="L72" s="17">
        <v>37240.25</v>
      </c>
      <c r="M72" s="17"/>
      <c r="N72" s="17"/>
      <c r="O72" s="17"/>
      <c r="P72" s="24"/>
      <c r="Q72" s="17"/>
      <c r="R72" s="17"/>
      <c r="S72" s="17"/>
      <c r="T72" s="17"/>
      <c r="U72" s="17"/>
      <c r="V72" s="17"/>
      <c r="W72" s="17"/>
    </row>
    <row r="73" ht="18.75" customHeight="1" spans="1:23">
      <c r="A73" s="58" t="s">
        <v>61</v>
      </c>
      <c r="B73" s="9" t="s">
        <v>264</v>
      </c>
      <c r="C73" s="10" t="s">
        <v>200</v>
      </c>
      <c r="D73" s="9" t="s">
        <v>132</v>
      </c>
      <c r="E73" s="9" t="s">
        <v>133</v>
      </c>
      <c r="F73" s="9" t="s">
        <v>205</v>
      </c>
      <c r="G73" s="9" t="s">
        <v>206</v>
      </c>
      <c r="H73" s="17">
        <v>441562.91</v>
      </c>
      <c r="I73" s="17">
        <v>441562.91</v>
      </c>
      <c r="J73" s="17"/>
      <c r="K73" s="17"/>
      <c r="L73" s="17">
        <v>441562.91</v>
      </c>
      <c r="M73" s="17"/>
      <c r="N73" s="17"/>
      <c r="O73" s="17"/>
      <c r="P73" s="24"/>
      <c r="Q73" s="17"/>
      <c r="R73" s="17"/>
      <c r="S73" s="17"/>
      <c r="T73" s="17"/>
      <c r="U73" s="17"/>
      <c r="V73" s="17"/>
      <c r="W73" s="17"/>
    </row>
    <row r="74" ht="18.75" customHeight="1" spans="1:23">
      <c r="A74" s="58" t="s">
        <v>61</v>
      </c>
      <c r="B74" s="9" t="s">
        <v>264</v>
      </c>
      <c r="C74" s="10" t="s">
        <v>200</v>
      </c>
      <c r="D74" s="9" t="s">
        <v>134</v>
      </c>
      <c r="E74" s="9" t="s">
        <v>135</v>
      </c>
      <c r="F74" s="9" t="s">
        <v>207</v>
      </c>
      <c r="G74" s="9" t="s">
        <v>208</v>
      </c>
      <c r="H74" s="17">
        <v>316854.24</v>
      </c>
      <c r="I74" s="17">
        <v>316854.24</v>
      </c>
      <c r="J74" s="17"/>
      <c r="K74" s="17"/>
      <c r="L74" s="17">
        <v>316854.24</v>
      </c>
      <c r="M74" s="17"/>
      <c r="N74" s="17"/>
      <c r="O74" s="17"/>
      <c r="P74" s="24"/>
      <c r="Q74" s="17"/>
      <c r="R74" s="17"/>
      <c r="S74" s="17"/>
      <c r="T74" s="17"/>
      <c r="U74" s="17"/>
      <c r="V74" s="17"/>
      <c r="W74" s="17"/>
    </row>
    <row r="75" ht="18.75" customHeight="1" spans="1:23">
      <c r="A75" s="58" t="s">
        <v>61</v>
      </c>
      <c r="B75" s="9" t="s">
        <v>264</v>
      </c>
      <c r="C75" s="10" t="s">
        <v>200</v>
      </c>
      <c r="D75" s="9" t="s">
        <v>136</v>
      </c>
      <c r="E75" s="9" t="s">
        <v>137</v>
      </c>
      <c r="F75" s="9" t="s">
        <v>203</v>
      </c>
      <c r="G75" s="9" t="s">
        <v>204</v>
      </c>
      <c r="H75" s="17">
        <v>20748.14</v>
      </c>
      <c r="I75" s="17">
        <v>20748.14</v>
      </c>
      <c r="J75" s="17"/>
      <c r="K75" s="17"/>
      <c r="L75" s="17">
        <v>20748.14</v>
      </c>
      <c r="M75" s="17"/>
      <c r="N75" s="17"/>
      <c r="O75" s="17"/>
      <c r="P75" s="24"/>
      <c r="Q75" s="17"/>
      <c r="R75" s="17"/>
      <c r="S75" s="17"/>
      <c r="T75" s="17"/>
      <c r="U75" s="17"/>
      <c r="V75" s="17"/>
      <c r="W75" s="17"/>
    </row>
    <row r="76" ht="18.75" customHeight="1" spans="1:23">
      <c r="A76" s="58" t="s">
        <v>61</v>
      </c>
      <c r="B76" s="9" t="s">
        <v>264</v>
      </c>
      <c r="C76" s="10" t="s">
        <v>200</v>
      </c>
      <c r="D76" s="9" t="s">
        <v>136</v>
      </c>
      <c r="E76" s="9" t="s">
        <v>137</v>
      </c>
      <c r="F76" s="9" t="s">
        <v>203</v>
      </c>
      <c r="G76" s="9" t="s">
        <v>204</v>
      </c>
      <c r="H76" s="17">
        <v>29299</v>
      </c>
      <c r="I76" s="17">
        <v>29299</v>
      </c>
      <c r="J76" s="17"/>
      <c r="K76" s="17"/>
      <c r="L76" s="17">
        <v>29299</v>
      </c>
      <c r="M76" s="17"/>
      <c r="N76" s="17"/>
      <c r="O76" s="17"/>
      <c r="P76" s="24"/>
      <c r="Q76" s="17"/>
      <c r="R76" s="17"/>
      <c r="S76" s="17"/>
      <c r="T76" s="17"/>
      <c r="U76" s="17"/>
      <c r="V76" s="17"/>
      <c r="W76" s="17"/>
    </row>
    <row r="77" ht="18.75" customHeight="1" spans="1:23">
      <c r="A77" s="58" t="s">
        <v>61</v>
      </c>
      <c r="B77" s="9" t="s">
        <v>265</v>
      </c>
      <c r="C77" s="10" t="s">
        <v>146</v>
      </c>
      <c r="D77" s="9" t="s">
        <v>145</v>
      </c>
      <c r="E77" s="9" t="s">
        <v>146</v>
      </c>
      <c r="F77" s="9" t="s">
        <v>214</v>
      </c>
      <c r="G77" s="9" t="s">
        <v>146</v>
      </c>
      <c r="H77" s="17">
        <v>675192</v>
      </c>
      <c r="I77" s="17">
        <v>675192</v>
      </c>
      <c r="J77" s="17"/>
      <c r="K77" s="17"/>
      <c r="L77" s="17">
        <v>675192</v>
      </c>
      <c r="M77" s="17"/>
      <c r="N77" s="17"/>
      <c r="O77" s="17"/>
      <c r="P77" s="24"/>
      <c r="Q77" s="17"/>
      <c r="R77" s="17"/>
      <c r="S77" s="17"/>
      <c r="T77" s="17"/>
      <c r="U77" s="17"/>
      <c r="V77" s="17"/>
      <c r="W77" s="17"/>
    </row>
    <row r="78" ht="18.75" customHeight="1" spans="1:23">
      <c r="A78" s="58" t="s">
        <v>61</v>
      </c>
      <c r="B78" s="9" t="s">
        <v>266</v>
      </c>
      <c r="C78" s="10" t="s">
        <v>210</v>
      </c>
      <c r="D78" s="9" t="s">
        <v>86</v>
      </c>
      <c r="E78" s="9" t="s">
        <v>87</v>
      </c>
      <c r="F78" s="9" t="s">
        <v>211</v>
      </c>
      <c r="G78" s="9" t="s">
        <v>212</v>
      </c>
      <c r="H78" s="17">
        <v>489600</v>
      </c>
      <c r="I78" s="17">
        <v>489600</v>
      </c>
      <c r="J78" s="17"/>
      <c r="K78" s="17"/>
      <c r="L78" s="17">
        <v>489600</v>
      </c>
      <c r="M78" s="17"/>
      <c r="N78" s="17"/>
      <c r="O78" s="17"/>
      <c r="P78" s="24"/>
      <c r="Q78" s="17"/>
      <c r="R78" s="17"/>
      <c r="S78" s="17"/>
      <c r="T78" s="17"/>
      <c r="U78" s="17"/>
      <c r="V78" s="17"/>
      <c r="W78" s="17"/>
    </row>
    <row r="79" ht="18.75" customHeight="1" spans="1:23">
      <c r="A79" s="58" t="s">
        <v>61</v>
      </c>
      <c r="B79" s="9" t="s">
        <v>267</v>
      </c>
      <c r="C79" s="10" t="s">
        <v>216</v>
      </c>
      <c r="D79" s="9" t="s">
        <v>118</v>
      </c>
      <c r="E79" s="9" t="s">
        <v>119</v>
      </c>
      <c r="F79" s="9" t="s">
        <v>217</v>
      </c>
      <c r="G79" s="9" t="s">
        <v>216</v>
      </c>
      <c r="H79" s="17">
        <v>49000</v>
      </c>
      <c r="I79" s="17">
        <v>49000</v>
      </c>
      <c r="J79" s="17"/>
      <c r="K79" s="17"/>
      <c r="L79" s="17">
        <v>49000</v>
      </c>
      <c r="M79" s="17"/>
      <c r="N79" s="17"/>
      <c r="O79" s="17"/>
      <c r="P79" s="24"/>
      <c r="Q79" s="17"/>
      <c r="R79" s="17"/>
      <c r="S79" s="17"/>
      <c r="T79" s="17"/>
      <c r="U79" s="17"/>
      <c r="V79" s="17"/>
      <c r="W79" s="17"/>
    </row>
    <row r="80" ht="18.75" customHeight="1" spans="1:23">
      <c r="A80" s="58" t="s">
        <v>61</v>
      </c>
      <c r="B80" s="9" t="s">
        <v>268</v>
      </c>
      <c r="C80" s="10" t="s">
        <v>219</v>
      </c>
      <c r="D80" s="9" t="s">
        <v>118</v>
      </c>
      <c r="E80" s="9" t="s">
        <v>119</v>
      </c>
      <c r="F80" s="9" t="s">
        <v>197</v>
      </c>
      <c r="G80" s="9" t="s">
        <v>198</v>
      </c>
      <c r="H80" s="17">
        <v>882000</v>
      </c>
      <c r="I80" s="17">
        <v>882000</v>
      </c>
      <c r="J80" s="17"/>
      <c r="K80" s="17"/>
      <c r="L80" s="17">
        <v>882000</v>
      </c>
      <c r="M80" s="17"/>
      <c r="N80" s="17"/>
      <c r="O80" s="17"/>
      <c r="P80" s="24"/>
      <c r="Q80" s="17"/>
      <c r="R80" s="17"/>
      <c r="S80" s="17"/>
      <c r="T80" s="17"/>
      <c r="U80" s="17"/>
      <c r="V80" s="17"/>
      <c r="W80" s="17"/>
    </row>
    <row r="81" ht="18.75" customHeight="1" spans="1:23">
      <c r="A81" s="58" t="s">
        <v>61</v>
      </c>
      <c r="B81" s="9" t="s">
        <v>269</v>
      </c>
      <c r="C81" s="10" t="s">
        <v>270</v>
      </c>
      <c r="D81" s="9" t="s">
        <v>118</v>
      </c>
      <c r="E81" s="9" t="s">
        <v>119</v>
      </c>
      <c r="F81" s="9" t="s">
        <v>246</v>
      </c>
      <c r="G81" s="9" t="s">
        <v>247</v>
      </c>
      <c r="H81" s="17">
        <v>100000</v>
      </c>
      <c r="I81" s="17"/>
      <c r="J81" s="17"/>
      <c r="K81" s="17"/>
      <c r="L81" s="17"/>
      <c r="M81" s="17"/>
      <c r="N81" s="17"/>
      <c r="O81" s="17"/>
      <c r="P81" s="24"/>
      <c r="Q81" s="17"/>
      <c r="R81" s="17">
        <v>100000</v>
      </c>
      <c r="S81" s="17"/>
      <c r="T81" s="17"/>
      <c r="U81" s="17"/>
      <c r="V81" s="17"/>
      <c r="W81" s="17">
        <v>100000</v>
      </c>
    </row>
    <row r="82" ht="18.75" customHeight="1" spans="1:23">
      <c r="A82" s="58" t="s">
        <v>63</v>
      </c>
      <c r="B82" s="9" t="s">
        <v>271</v>
      </c>
      <c r="C82" s="10" t="s">
        <v>225</v>
      </c>
      <c r="D82" s="9" t="s">
        <v>116</v>
      </c>
      <c r="E82" s="9" t="s">
        <v>117</v>
      </c>
      <c r="F82" s="9" t="s">
        <v>193</v>
      </c>
      <c r="G82" s="9" t="s">
        <v>194</v>
      </c>
      <c r="H82" s="17">
        <v>659064</v>
      </c>
      <c r="I82" s="17">
        <v>659064</v>
      </c>
      <c r="J82" s="17"/>
      <c r="K82" s="17"/>
      <c r="L82" s="17">
        <v>659064</v>
      </c>
      <c r="M82" s="17"/>
      <c r="N82" s="17"/>
      <c r="O82" s="17"/>
      <c r="P82" s="24"/>
      <c r="Q82" s="17"/>
      <c r="R82" s="17"/>
      <c r="S82" s="17"/>
      <c r="T82" s="17"/>
      <c r="U82" s="17"/>
      <c r="V82" s="17"/>
      <c r="W82" s="17"/>
    </row>
    <row r="83" ht="18.75" customHeight="1" spans="1:23">
      <c r="A83" s="58" t="s">
        <v>63</v>
      </c>
      <c r="B83" s="9" t="s">
        <v>271</v>
      </c>
      <c r="C83" s="10" t="s">
        <v>225</v>
      </c>
      <c r="D83" s="9" t="s">
        <v>116</v>
      </c>
      <c r="E83" s="9" t="s">
        <v>117</v>
      </c>
      <c r="F83" s="9" t="s">
        <v>195</v>
      </c>
      <c r="G83" s="9" t="s">
        <v>196</v>
      </c>
      <c r="H83" s="17">
        <v>823728</v>
      </c>
      <c r="I83" s="17">
        <v>823728</v>
      </c>
      <c r="J83" s="17"/>
      <c r="K83" s="17"/>
      <c r="L83" s="17">
        <v>823728</v>
      </c>
      <c r="M83" s="17"/>
      <c r="N83" s="17"/>
      <c r="O83" s="17"/>
      <c r="P83" s="24"/>
      <c r="Q83" s="17"/>
      <c r="R83" s="17"/>
      <c r="S83" s="17"/>
      <c r="T83" s="17"/>
      <c r="U83" s="17"/>
      <c r="V83" s="17"/>
      <c r="W83" s="17"/>
    </row>
    <row r="84" ht="18.75" customHeight="1" spans="1:23">
      <c r="A84" s="58" t="s">
        <v>63</v>
      </c>
      <c r="B84" s="9" t="s">
        <v>271</v>
      </c>
      <c r="C84" s="10" t="s">
        <v>225</v>
      </c>
      <c r="D84" s="9" t="s">
        <v>116</v>
      </c>
      <c r="E84" s="9" t="s">
        <v>117</v>
      </c>
      <c r="F84" s="9" t="s">
        <v>226</v>
      </c>
      <c r="G84" s="9" t="s">
        <v>227</v>
      </c>
      <c r="H84" s="17">
        <v>54922</v>
      </c>
      <c r="I84" s="17">
        <v>54922</v>
      </c>
      <c r="J84" s="17"/>
      <c r="K84" s="17"/>
      <c r="L84" s="17">
        <v>54922</v>
      </c>
      <c r="M84" s="17"/>
      <c r="N84" s="17"/>
      <c r="O84" s="17"/>
      <c r="P84" s="24"/>
      <c r="Q84" s="17"/>
      <c r="R84" s="17"/>
      <c r="S84" s="17"/>
      <c r="T84" s="17"/>
      <c r="U84" s="17"/>
      <c r="V84" s="17"/>
      <c r="W84" s="17"/>
    </row>
    <row r="85" ht="18.75" customHeight="1" spans="1:23">
      <c r="A85" s="58" t="s">
        <v>63</v>
      </c>
      <c r="B85" s="9" t="s">
        <v>272</v>
      </c>
      <c r="C85" s="10" t="s">
        <v>200</v>
      </c>
      <c r="D85" s="9" t="s">
        <v>88</v>
      </c>
      <c r="E85" s="9" t="s">
        <v>89</v>
      </c>
      <c r="F85" s="9" t="s">
        <v>201</v>
      </c>
      <c r="G85" s="9" t="s">
        <v>202</v>
      </c>
      <c r="H85" s="17">
        <v>244116.16</v>
      </c>
      <c r="I85" s="17">
        <v>244116.16</v>
      </c>
      <c r="J85" s="17"/>
      <c r="K85" s="17"/>
      <c r="L85" s="17">
        <v>244116.16</v>
      </c>
      <c r="M85" s="17"/>
      <c r="N85" s="17"/>
      <c r="O85" s="17"/>
      <c r="P85" s="24"/>
      <c r="Q85" s="17"/>
      <c r="R85" s="17"/>
      <c r="S85" s="17"/>
      <c r="T85" s="17"/>
      <c r="U85" s="17"/>
      <c r="V85" s="17"/>
      <c r="W85" s="17"/>
    </row>
    <row r="86" ht="18.75" customHeight="1" spans="1:23">
      <c r="A86" s="58" t="s">
        <v>63</v>
      </c>
      <c r="B86" s="9" t="s">
        <v>272</v>
      </c>
      <c r="C86" s="10" t="s">
        <v>200</v>
      </c>
      <c r="D86" s="9" t="s">
        <v>116</v>
      </c>
      <c r="E86" s="9" t="s">
        <v>117</v>
      </c>
      <c r="F86" s="9" t="s">
        <v>203</v>
      </c>
      <c r="G86" s="9" t="s">
        <v>204</v>
      </c>
      <c r="H86" s="17">
        <v>2328.35</v>
      </c>
      <c r="I86" s="17">
        <v>2328.35</v>
      </c>
      <c r="J86" s="17"/>
      <c r="K86" s="17"/>
      <c r="L86" s="17">
        <v>2328.35</v>
      </c>
      <c r="M86" s="17"/>
      <c r="N86" s="17"/>
      <c r="O86" s="17"/>
      <c r="P86" s="24"/>
      <c r="Q86" s="17"/>
      <c r="R86" s="17"/>
      <c r="S86" s="17"/>
      <c r="T86" s="17"/>
      <c r="U86" s="17"/>
      <c r="V86" s="17"/>
      <c r="W86" s="17"/>
    </row>
    <row r="87" ht="18.75" customHeight="1" spans="1:23">
      <c r="A87" s="58" t="s">
        <v>63</v>
      </c>
      <c r="B87" s="9" t="s">
        <v>272</v>
      </c>
      <c r="C87" s="10" t="s">
        <v>200</v>
      </c>
      <c r="D87" s="9" t="s">
        <v>130</v>
      </c>
      <c r="E87" s="9" t="s">
        <v>131</v>
      </c>
      <c r="F87" s="9" t="s">
        <v>205</v>
      </c>
      <c r="G87" s="9" t="s">
        <v>206</v>
      </c>
      <c r="H87" s="17">
        <v>126635.26</v>
      </c>
      <c r="I87" s="17">
        <v>126635.26</v>
      </c>
      <c r="J87" s="17"/>
      <c r="K87" s="17"/>
      <c r="L87" s="17">
        <v>126635.26</v>
      </c>
      <c r="M87" s="17"/>
      <c r="N87" s="17"/>
      <c r="O87" s="17"/>
      <c r="P87" s="24"/>
      <c r="Q87" s="17"/>
      <c r="R87" s="17"/>
      <c r="S87" s="17"/>
      <c r="T87" s="17"/>
      <c r="U87" s="17"/>
      <c r="V87" s="17"/>
      <c r="W87" s="17"/>
    </row>
    <row r="88" ht="18.75" customHeight="1" spans="1:23">
      <c r="A88" s="58" t="s">
        <v>63</v>
      </c>
      <c r="B88" s="9" t="s">
        <v>272</v>
      </c>
      <c r="C88" s="10" t="s">
        <v>200</v>
      </c>
      <c r="D88" s="9" t="s">
        <v>134</v>
      </c>
      <c r="E88" s="9" t="s">
        <v>135</v>
      </c>
      <c r="F88" s="9" t="s">
        <v>207</v>
      </c>
      <c r="G88" s="9" t="s">
        <v>208</v>
      </c>
      <c r="H88" s="17">
        <v>73402.08</v>
      </c>
      <c r="I88" s="17">
        <v>73402.08</v>
      </c>
      <c r="J88" s="17"/>
      <c r="K88" s="17"/>
      <c r="L88" s="17">
        <v>73402.08</v>
      </c>
      <c r="M88" s="17"/>
      <c r="N88" s="17"/>
      <c r="O88" s="17"/>
      <c r="P88" s="24"/>
      <c r="Q88" s="17"/>
      <c r="R88" s="17"/>
      <c r="S88" s="17"/>
      <c r="T88" s="17"/>
      <c r="U88" s="17"/>
      <c r="V88" s="17"/>
      <c r="W88" s="17"/>
    </row>
    <row r="89" ht="18.75" customHeight="1" spans="1:23">
      <c r="A89" s="58" t="s">
        <v>63</v>
      </c>
      <c r="B89" s="9" t="s">
        <v>272</v>
      </c>
      <c r="C89" s="10" t="s">
        <v>200</v>
      </c>
      <c r="D89" s="9" t="s">
        <v>136</v>
      </c>
      <c r="E89" s="9" t="s">
        <v>137</v>
      </c>
      <c r="F89" s="9" t="s">
        <v>203</v>
      </c>
      <c r="G89" s="9" t="s">
        <v>204</v>
      </c>
      <c r="H89" s="17">
        <v>6707</v>
      </c>
      <c r="I89" s="17">
        <v>6707</v>
      </c>
      <c r="J89" s="17"/>
      <c r="K89" s="17"/>
      <c r="L89" s="17">
        <v>6707</v>
      </c>
      <c r="M89" s="17"/>
      <c r="N89" s="17"/>
      <c r="O89" s="17"/>
      <c r="P89" s="24"/>
      <c r="Q89" s="17"/>
      <c r="R89" s="17"/>
      <c r="S89" s="17"/>
      <c r="T89" s="17"/>
      <c r="U89" s="17"/>
      <c r="V89" s="17"/>
      <c r="W89" s="17"/>
    </row>
    <row r="90" ht="18.75" customHeight="1" spans="1:23">
      <c r="A90" s="58" t="s">
        <v>63</v>
      </c>
      <c r="B90" s="9" t="s">
        <v>272</v>
      </c>
      <c r="C90" s="10" t="s">
        <v>200</v>
      </c>
      <c r="D90" s="9" t="s">
        <v>136</v>
      </c>
      <c r="E90" s="9" t="s">
        <v>137</v>
      </c>
      <c r="F90" s="9" t="s">
        <v>203</v>
      </c>
      <c r="G90" s="9" t="s">
        <v>204</v>
      </c>
      <c r="H90" s="17">
        <v>5950.33</v>
      </c>
      <c r="I90" s="17">
        <v>5950.33</v>
      </c>
      <c r="J90" s="17"/>
      <c r="K90" s="17"/>
      <c r="L90" s="17">
        <v>5950.33</v>
      </c>
      <c r="M90" s="17"/>
      <c r="N90" s="17"/>
      <c r="O90" s="17"/>
      <c r="P90" s="24"/>
      <c r="Q90" s="17"/>
      <c r="R90" s="17"/>
      <c r="S90" s="17"/>
      <c r="T90" s="17"/>
      <c r="U90" s="17"/>
      <c r="V90" s="17"/>
      <c r="W90" s="17"/>
    </row>
    <row r="91" ht="18.75" customHeight="1" spans="1:23">
      <c r="A91" s="58" t="s">
        <v>63</v>
      </c>
      <c r="B91" s="9" t="s">
        <v>273</v>
      </c>
      <c r="C91" s="10" t="s">
        <v>146</v>
      </c>
      <c r="D91" s="9" t="s">
        <v>145</v>
      </c>
      <c r="E91" s="9" t="s">
        <v>146</v>
      </c>
      <c r="F91" s="9" t="s">
        <v>214</v>
      </c>
      <c r="G91" s="9" t="s">
        <v>146</v>
      </c>
      <c r="H91" s="17">
        <v>220464</v>
      </c>
      <c r="I91" s="17">
        <v>220464</v>
      </c>
      <c r="J91" s="17"/>
      <c r="K91" s="17"/>
      <c r="L91" s="17">
        <v>220464</v>
      </c>
      <c r="M91" s="17"/>
      <c r="N91" s="17"/>
      <c r="O91" s="17"/>
      <c r="P91" s="24"/>
      <c r="Q91" s="17"/>
      <c r="R91" s="17"/>
      <c r="S91" s="17"/>
      <c r="T91" s="17"/>
      <c r="U91" s="17"/>
      <c r="V91" s="17"/>
      <c r="W91" s="17"/>
    </row>
    <row r="92" ht="18.75" customHeight="1" spans="1:23">
      <c r="A92" s="58" t="s">
        <v>63</v>
      </c>
      <c r="B92" s="9" t="s">
        <v>274</v>
      </c>
      <c r="C92" s="10" t="s">
        <v>210</v>
      </c>
      <c r="D92" s="9" t="s">
        <v>84</v>
      </c>
      <c r="E92" s="9" t="s">
        <v>85</v>
      </c>
      <c r="F92" s="9" t="s">
        <v>211</v>
      </c>
      <c r="G92" s="9" t="s">
        <v>212</v>
      </c>
      <c r="H92" s="17">
        <v>72000</v>
      </c>
      <c r="I92" s="17">
        <v>72000</v>
      </c>
      <c r="J92" s="17"/>
      <c r="K92" s="17"/>
      <c r="L92" s="17">
        <v>72000</v>
      </c>
      <c r="M92" s="17"/>
      <c r="N92" s="17"/>
      <c r="O92" s="17"/>
      <c r="P92" s="24"/>
      <c r="Q92" s="17"/>
      <c r="R92" s="17"/>
      <c r="S92" s="17"/>
      <c r="T92" s="17"/>
      <c r="U92" s="17"/>
      <c r="V92" s="17"/>
      <c r="W92" s="17"/>
    </row>
    <row r="93" ht="18.75" customHeight="1" spans="1:23">
      <c r="A93" s="58" t="s">
        <v>63</v>
      </c>
      <c r="B93" s="9" t="s">
        <v>275</v>
      </c>
      <c r="C93" s="10" t="s">
        <v>232</v>
      </c>
      <c r="D93" s="9" t="s">
        <v>116</v>
      </c>
      <c r="E93" s="9" t="s">
        <v>117</v>
      </c>
      <c r="F93" s="9" t="s">
        <v>226</v>
      </c>
      <c r="G93" s="9" t="s">
        <v>227</v>
      </c>
      <c r="H93" s="17">
        <v>150408</v>
      </c>
      <c r="I93" s="17">
        <v>150408</v>
      </c>
      <c r="J93" s="17"/>
      <c r="K93" s="17"/>
      <c r="L93" s="17">
        <v>150408</v>
      </c>
      <c r="M93" s="17"/>
      <c r="N93" s="17"/>
      <c r="O93" s="17"/>
      <c r="P93" s="24"/>
      <c r="Q93" s="17"/>
      <c r="R93" s="17"/>
      <c r="S93" s="17"/>
      <c r="T93" s="17"/>
      <c r="U93" s="17"/>
      <c r="V93" s="17"/>
      <c r="W93" s="17"/>
    </row>
    <row r="94" ht="18.75" customHeight="1" spans="1:23">
      <c r="A94" s="58" t="s">
        <v>63</v>
      </c>
      <c r="B94" s="9" t="s">
        <v>276</v>
      </c>
      <c r="C94" s="10" t="s">
        <v>170</v>
      </c>
      <c r="D94" s="9" t="s">
        <v>116</v>
      </c>
      <c r="E94" s="9" t="s">
        <v>117</v>
      </c>
      <c r="F94" s="9" t="s">
        <v>238</v>
      </c>
      <c r="G94" s="9" t="s">
        <v>170</v>
      </c>
      <c r="H94" s="17">
        <v>8400</v>
      </c>
      <c r="I94" s="17">
        <v>8400</v>
      </c>
      <c r="J94" s="17"/>
      <c r="K94" s="17"/>
      <c r="L94" s="17">
        <v>8400</v>
      </c>
      <c r="M94" s="17"/>
      <c r="N94" s="17"/>
      <c r="O94" s="17"/>
      <c r="P94" s="24"/>
      <c r="Q94" s="17"/>
      <c r="R94" s="17"/>
      <c r="S94" s="17"/>
      <c r="T94" s="17"/>
      <c r="U94" s="17"/>
      <c r="V94" s="17"/>
      <c r="W94" s="17"/>
    </row>
    <row r="95" ht="18.75" customHeight="1" spans="1:23">
      <c r="A95" s="58" t="s">
        <v>63</v>
      </c>
      <c r="B95" s="9" t="s">
        <v>277</v>
      </c>
      <c r="C95" s="10" t="s">
        <v>240</v>
      </c>
      <c r="D95" s="9" t="s">
        <v>116</v>
      </c>
      <c r="E95" s="9" t="s">
        <v>117</v>
      </c>
      <c r="F95" s="9" t="s">
        <v>241</v>
      </c>
      <c r="G95" s="9" t="s">
        <v>242</v>
      </c>
      <c r="H95" s="17">
        <v>122400</v>
      </c>
      <c r="I95" s="17">
        <v>122400</v>
      </c>
      <c r="J95" s="17"/>
      <c r="K95" s="17"/>
      <c r="L95" s="17">
        <v>122400</v>
      </c>
      <c r="M95" s="17"/>
      <c r="N95" s="17"/>
      <c r="O95" s="17"/>
      <c r="P95" s="24"/>
      <c r="Q95" s="17"/>
      <c r="R95" s="17"/>
      <c r="S95" s="17"/>
      <c r="T95" s="17"/>
      <c r="U95" s="17"/>
      <c r="V95" s="17"/>
      <c r="W95" s="17"/>
    </row>
    <row r="96" ht="18.75" customHeight="1" spans="1:23">
      <c r="A96" s="58" t="s">
        <v>63</v>
      </c>
      <c r="B96" s="9" t="s">
        <v>278</v>
      </c>
      <c r="C96" s="10" t="s">
        <v>216</v>
      </c>
      <c r="D96" s="9" t="s">
        <v>116</v>
      </c>
      <c r="E96" s="9" t="s">
        <v>117</v>
      </c>
      <c r="F96" s="9" t="s">
        <v>217</v>
      </c>
      <c r="G96" s="9" t="s">
        <v>216</v>
      </c>
      <c r="H96" s="17">
        <v>14000</v>
      </c>
      <c r="I96" s="17">
        <v>14000</v>
      </c>
      <c r="J96" s="17"/>
      <c r="K96" s="17"/>
      <c r="L96" s="17">
        <v>14000</v>
      </c>
      <c r="M96" s="17"/>
      <c r="N96" s="17"/>
      <c r="O96" s="17"/>
      <c r="P96" s="24"/>
      <c r="Q96" s="17"/>
      <c r="R96" s="17"/>
      <c r="S96" s="17"/>
      <c r="T96" s="17"/>
      <c r="U96" s="17"/>
      <c r="V96" s="17"/>
      <c r="W96" s="17"/>
    </row>
    <row r="97" ht="18.75" customHeight="1" spans="1:23">
      <c r="A97" s="58" t="s">
        <v>63</v>
      </c>
      <c r="B97" s="9" t="s">
        <v>279</v>
      </c>
      <c r="C97" s="10" t="s">
        <v>245</v>
      </c>
      <c r="D97" s="9" t="s">
        <v>116</v>
      </c>
      <c r="E97" s="9" t="s">
        <v>117</v>
      </c>
      <c r="F97" s="9" t="s">
        <v>246</v>
      </c>
      <c r="G97" s="9" t="s">
        <v>247</v>
      </c>
      <c r="H97" s="17">
        <v>19850</v>
      </c>
      <c r="I97" s="17">
        <v>19850</v>
      </c>
      <c r="J97" s="17"/>
      <c r="K97" s="17"/>
      <c r="L97" s="17">
        <v>19850</v>
      </c>
      <c r="M97" s="17"/>
      <c r="N97" s="17"/>
      <c r="O97" s="17"/>
      <c r="P97" s="24"/>
      <c r="Q97" s="17"/>
      <c r="R97" s="17"/>
      <c r="S97" s="17"/>
      <c r="T97" s="17"/>
      <c r="U97" s="17"/>
      <c r="V97" s="17"/>
      <c r="W97" s="17"/>
    </row>
    <row r="98" ht="18.75" customHeight="1" spans="1:23">
      <c r="A98" s="58" t="s">
        <v>63</v>
      </c>
      <c r="B98" s="9" t="s">
        <v>279</v>
      </c>
      <c r="C98" s="10" t="s">
        <v>245</v>
      </c>
      <c r="D98" s="9" t="s">
        <v>116</v>
      </c>
      <c r="E98" s="9" t="s">
        <v>117</v>
      </c>
      <c r="F98" s="9" t="s">
        <v>280</v>
      </c>
      <c r="G98" s="9" t="s">
        <v>281</v>
      </c>
      <c r="H98" s="17">
        <v>750</v>
      </c>
      <c r="I98" s="17">
        <v>750</v>
      </c>
      <c r="J98" s="17"/>
      <c r="K98" s="17"/>
      <c r="L98" s="17">
        <v>750</v>
      </c>
      <c r="M98" s="17"/>
      <c r="N98" s="17"/>
      <c r="O98" s="17"/>
      <c r="P98" s="24"/>
      <c r="Q98" s="17"/>
      <c r="R98" s="17"/>
      <c r="S98" s="17"/>
      <c r="T98" s="17"/>
      <c r="U98" s="17"/>
      <c r="V98" s="17"/>
      <c r="W98" s="17"/>
    </row>
    <row r="99" ht="18.75" customHeight="1" spans="1:23">
      <c r="A99" s="58" t="s">
        <v>63</v>
      </c>
      <c r="B99" s="9" t="s">
        <v>279</v>
      </c>
      <c r="C99" s="10" t="s">
        <v>245</v>
      </c>
      <c r="D99" s="9" t="s">
        <v>116</v>
      </c>
      <c r="E99" s="9" t="s">
        <v>117</v>
      </c>
      <c r="F99" s="9" t="s">
        <v>282</v>
      </c>
      <c r="G99" s="9" t="s">
        <v>283</v>
      </c>
      <c r="H99" s="17">
        <v>5000</v>
      </c>
      <c r="I99" s="17">
        <v>5000</v>
      </c>
      <c r="J99" s="17"/>
      <c r="K99" s="17"/>
      <c r="L99" s="17">
        <v>5000</v>
      </c>
      <c r="M99" s="17"/>
      <c r="N99" s="17"/>
      <c r="O99" s="17"/>
      <c r="P99" s="24"/>
      <c r="Q99" s="17"/>
      <c r="R99" s="17"/>
      <c r="S99" s="17"/>
      <c r="T99" s="17"/>
      <c r="U99" s="17"/>
      <c r="V99" s="17"/>
      <c r="W99" s="17"/>
    </row>
    <row r="100" ht="18.75" customHeight="1" spans="1:23">
      <c r="A100" s="58" t="s">
        <v>63</v>
      </c>
      <c r="B100" s="9" t="s">
        <v>279</v>
      </c>
      <c r="C100" s="10" t="s">
        <v>245</v>
      </c>
      <c r="D100" s="9" t="s">
        <v>116</v>
      </c>
      <c r="E100" s="9" t="s">
        <v>117</v>
      </c>
      <c r="F100" s="9" t="s">
        <v>284</v>
      </c>
      <c r="G100" s="9" t="s">
        <v>285</v>
      </c>
      <c r="H100" s="17">
        <v>10000</v>
      </c>
      <c r="I100" s="17">
        <v>10000</v>
      </c>
      <c r="J100" s="17"/>
      <c r="K100" s="17"/>
      <c r="L100" s="17">
        <v>10000</v>
      </c>
      <c r="M100" s="17"/>
      <c r="N100" s="17"/>
      <c r="O100" s="17"/>
      <c r="P100" s="24"/>
      <c r="Q100" s="17"/>
      <c r="R100" s="17"/>
      <c r="S100" s="17"/>
      <c r="T100" s="17"/>
      <c r="U100" s="17"/>
      <c r="V100" s="17"/>
      <c r="W100" s="17"/>
    </row>
    <row r="101" ht="18.75" customHeight="1" spans="1:23">
      <c r="A101" s="58" t="s">
        <v>63</v>
      </c>
      <c r="B101" s="9" t="s">
        <v>279</v>
      </c>
      <c r="C101" s="10" t="s">
        <v>245</v>
      </c>
      <c r="D101" s="9" t="s">
        <v>116</v>
      </c>
      <c r="E101" s="9" t="s">
        <v>117</v>
      </c>
      <c r="F101" s="9" t="s">
        <v>248</v>
      </c>
      <c r="G101" s="9" t="s">
        <v>249</v>
      </c>
      <c r="H101" s="17">
        <v>3000</v>
      </c>
      <c r="I101" s="17">
        <v>3000</v>
      </c>
      <c r="J101" s="17"/>
      <c r="K101" s="17"/>
      <c r="L101" s="17">
        <v>3000</v>
      </c>
      <c r="M101" s="17"/>
      <c r="N101" s="17"/>
      <c r="O101" s="17"/>
      <c r="P101" s="24"/>
      <c r="Q101" s="17"/>
      <c r="R101" s="17"/>
      <c r="S101" s="17"/>
      <c r="T101" s="17"/>
      <c r="U101" s="17"/>
      <c r="V101" s="17"/>
      <c r="W101" s="17"/>
    </row>
    <row r="102" ht="18.75" customHeight="1" spans="1:23">
      <c r="A102" s="58" t="s">
        <v>63</v>
      </c>
      <c r="B102" s="9" t="s">
        <v>279</v>
      </c>
      <c r="C102" s="10" t="s">
        <v>245</v>
      </c>
      <c r="D102" s="9" t="s">
        <v>116</v>
      </c>
      <c r="E102" s="9" t="s">
        <v>117</v>
      </c>
      <c r="F102" s="9" t="s">
        <v>286</v>
      </c>
      <c r="G102" s="9" t="s">
        <v>287</v>
      </c>
      <c r="H102" s="17">
        <v>9000</v>
      </c>
      <c r="I102" s="17">
        <v>9000</v>
      </c>
      <c r="J102" s="17"/>
      <c r="K102" s="17"/>
      <c r="L102" s="17">
        <v>9000</v>
      </c>
      <c r="M102" s="17"/>
      <c r="N102" s="17"/>
      <c r="O102" s="17"/>
      <c r="P102" s="24"/>
      <c r="Q102" s="17"/>
      <c r="R102" s="17"/>
      <c r="S102" s="17"/>
      <c r="T102" s="17"/>
      <c r="U102" s="17"/>
      <c r="V102" s="17"/>
      <c r="W102" s="17"/>
    </row>
    <row r="103" ht="18.75" customHeight="1" spans="1:23">
      <c r="A103" s="58" t="s">
        <v>63</v>
      </c>
      <c r="B103" s="9" t="s">
        <v>288</v>
      </c>
      <c r="C103" s="10" t="s">
        <v>251</v>
      </c>
      <c r="D103" s="9" t="s">
        <v>116</v>
      </c>
      <c r="E103" s="9" t="s">
        <v>117</v>
      </c>
      <c r="F103" s="9" t="s">
        <v>252</v>
      </c>
      <c r="G103" s="9" t="s">
        <v>251</v>
      </c>
      <c r="H103" s="17">
        <v>28000</v>
      </c>
      <c r="I103" s="17">
        <v>28000</v>
      </c>
      <c r="J103" s="17"/>
      <c r="K103" s="17"/>
      <c r="L103" s="17">
        <v>28000</v>
      </c>
      <c r="M103" s="17"/>
      <c r="N103" s="17"/>
      <c r="O103" s="17"/>
      <c r="P103" s="24"/>
      <c r="Q103" s="17"/>
      <c r="R103" s="17"/>
      <c r="S103" s="17"/>
      <c r="T103" s="17"/>
      <c r="U103" s="17"/>
      <c r="V103" s="17"/>
      <c r="W103" s="17"/>
    </row>
    <row r="104" ht="18.75" customHeight="1" spans="1:23">
      <c r="A104" s="58" t="s">
        <v>63</v>
      </c>
      <c r="B104" s="9" t="s">
        <v>289</v>
      </c>
      <c r="C104" s="10" t="s">
        <v>254</v>
      </c>
      <c r="D104" s="9" t="s">
        <v>116</v>
      </c>
      <c r="E104" s="9" t="s">
        <v>117</v>
      </c>
      <c r="F104" s="9" t="s">
        <v>255</v>
      </c>
      <c r="G104" s="9" t="s">
        <v>254</v>
      </c>
      <c r="H104" s="17">
        <v>14000</v>
      </c>
      <c r="I104" s="17">
        <v>14000</v>
      </c>
      <c r="J104" s="17"/>
      <c r="K104" s="17"/>
      <c r="L104" s="17">
        <v>14000</v>
      </c>
      <c r="M104" s="17"/>
      <c r="N104" s="17"/>
      <c r="O104" s="17"/>
      <c r="P104" s="24"/>
      <c r="Q104" s="17"/>
      <c r="R104" s="17"/>
      <c r="S104" s="17"/>
      <c r="T104" s="17"/>
      <c r="U104" s="17"/>
      <c r="V104" s="17"/>
      <c r="W104" s="17"/>
    </row>
    <row r="105" ht="18.75" customHeight="1" spans="1:23">
      <c r="A105" s="58" t="s">
        <v>63</v>
      </c>
      <c r="B105" s="9" t="s">
        <v>290</v>
      </c>
      <c r="C105" s="10" t="s">
        <v>291</v>
      </c>
      <c r="D105" s="9" t="s">
        <v>116</v>
      </c>
      <c r="E105" s="9" t="s">
        <v>117</v>
      </c>
      <c r="F105" s="9" t="s">
        <v>261</v>
      </c>
      <c r="G105" s="9" t="s">
        <v>262</v>
      </c>
      <c r="H105" s="17">
        <v>3000</v>
      </c>
      <c r="I105" s="17">
        <v>3000</v>
      </c>
      <c r="J105" s="17"/>
      <c r="K105" s="17"/>
      <c r="L105" s="17">
        <v>3000</v>
      </c>
      <c r="M105" s="17"/>
      <c r="N105" s="17"/>
      <c r="O105" s="17"/>
      <c r="P105" s="24"/>
      <c r="Q105" s="17"/>
      <c r="R105" s="17"/>
      <c r="S105" s="17"/>
      <c r="T105" s="17"/>
      <c r="U105" s="17"/>
      <c r="V105" s="17"/>
      <c r="W105" s="17"/>
    </row>
    <row r="106" ht="18.75" customHeight="1" spans="1:23">
      <c r="A106" s="58" t="s">
        <v>63</v>
      </c>
      <c r="B106" s="9" t="s">
        <v>292</v>
      </c>
      <c r="C106" s="10" t="s">
        <v>293</v>
      </c>
      <c r="D106" s="9" t="s">
        <v>116</v>
      </c>
      <c r="E106" s="9" t="s">
        <v>117</v>
      </c>
      <c r="F106" s="9" t="s">
        <v>258</v>
      </c>
      <c r="G106" s="9" t="s">
        <v>232</v>
      </c>
      <c r="H106" s="17">
        <v>250000</v>
      </c>
      <c r="I106" s="17"/>
      <c r="J106" s="17"/>
      <c r="K106" s="17"/>
      <c r="L106" s="17"/>
      <c r="M106" s="17"/>
      <c r="N106" s="17"/>
      <c r="O106" s="17"/>
      <c r="P106" s="24"/>
      <c r="Q106" s="17"/>
      <c r="R106" s="17">
        <v>250000</v>
      </c>
      <c r="S106" s="17"/>
      <c r="T106" s="17"/>
      <c r="U106" s="17"/>
      <c r="V106" s="17"/>
      <c r="W106" s="17">
        <v>250000</v>
      </c>
    </row>
    <row r="107" ht="18.75" customHeight="1" spans="1:23">
      <c r="A107" s="58" t="s">
        <v>65</v>
      </c>
      <c r="B107" s="9" t="s">
        <v>294</v>
      </c>
      <c r="C107" s="10" t="s">
        <v>192</v>
      </c>
      <c r="D107" s="9" t="s">
        <v>114</v>
      </c>
      <c r="E107" s="9" t="s">
        <v>115</v>
      </c>
      <c r="F107" s="9" t="s">
        <v>193</v>
      </c>
      <c r="G107" s="9" t="s">
        <v>194</v>
      </c>
      <c r="H107" s="17">
        <v>2424876</v>
      </c>
      <c r="I107" s="17">
        <v>2424876</v>
      </c>
      <c r="J107" s="17"/>
      <c r="K107" s="17"/>
      <c r="L107" s="17">
        <v>2424876</v>
      </c>
      <c r="M107" s="17"/>
      <c r="N107" s="17"/>
      <c r="O107" s="17"/>
      <c r="P107" s="24"/>
      <c r="Q107" s="17"/>
      <c r="R107" s="17"/>
      <c r="S107" s="17"/>
      <c r="T107" s="17"/>
      <c r="U107" s="17"/>
      <c r="V107" s="17"/>
      <c r="W107" s="17"/>
    </row>
    <row r="108" ht="18.75" customHeight="1" spans="1:23">
      <c r="A108" s="58" t="s">
        <v>65</v>
      </c>
      <c r="B108" s="9" t="s">
        <v>294</v>
      </c>
      <c r="C108" s="10" t="s">
        <v>192</v>
      </c>
      <c r="D108" s="9" t="s">
        <v>114</v>
      </c>
      <c r="E108" s="9" t="s">
        <v>115</v>
      </c>
      <c r="F108" s="9" t="s">
        <v>195</v>
      </c>
      <c r="G108" s="9" t="s">
        <v>196</v>
      </c>
      <c r="H108" s="17">
        <v>429384</v>
      </c>
      <c r="I108" s="17">
        <v>429384</v>
      </c>
      <c r="J108" s="17"/>
      <c r="K108" s="17"/>
      <c r="L108" s="17">
        <v>429384</v>
      </c>
      <c r="M108" s="17"/>
      <c r="N108" s="17"/>
      <c r="O108" s="17"/>
      <c r="P108" s="24"/>
      <c r="Q108" s="17"/>
      <c r="R108" s="17"/>
      <c r="S108" s="17"/>
      <c r="T108" s="17"/>
      <c r="U108" s="17"/>
      <c r="V108" s="17"/>
      <c r="W108" s="17"/>
    </row>
    <row r="109" ht="18.75" customHeight="1" spans="1:23">
      <c r="A109" s="58" t="s">
        <v>65</v>
      </c>
      <c r="B109" s="9" t="s">
        <v>294</v>
      </c>
      <c r="C109" s="10" t="s">
        <v>192</v>
      </c>
      <c r="D109" s="9" t="s">
        <v>114</v>
      </c>
      <c r="E109" s="9" t="s">
        <v>115</v>
      </c>
      <c r="F109" s="9" t="s">
        <v>197</v>
      </c>
      <c r="G109" s="9" t="s">
        <v>198</v>
      </c>
      <c r="H109" s="17">
        <v>512760</v>
      </c>
      <c r="I109" s="17">
        <v>512760</v>
      </c>
      <c r="J109" s="17"/>
      <c r="K109" s="17"/>
      <c r="L109" s="17">
        <v>512760</v>
      </c>
      <c r="M109" s="17"/>
      <c r="N109" s="17"/>
      <c r="O109" s="17"/>
      <c r="P109" s="24"/>
      <c r="Q109" s="17"/>
      <c r="R109" s="17"/>
      <c r="S109" s="17"/>
      <c r="T109" s="17"/>
      <c r="U109" s="17"/>
      <c r="V109" s="17"/>
      <c r="W109" s="17"/>
    </row>
    <row r="110" ht="18.75" customHeight="1" spans="1:23">
      <c r="A110" s="58" t="s">
        <v>65</v>
      </c>
      <c r="B110" s="9" t="s">
        <v>294</v>
      </c>
      <c r="C110" s="10" t="s">
        <v>192</v>
      </c>
      <c r="D110" s="9" t="s">
        <v>114</v>
      </c>
      <c r="E110" s="9" t="s">
        <v>115</v>
      </c>
      <c r="F110" s="9" t="s">
        <v>197</v>
      </c>
      <c r="G110" s="9" t="s">
        <v>198</v>
      </c>
      <c r="H110" s="17">
        <v>202073</v>
      </c>
      <c r="I110" s="17">
        <v>202073</v>
      </c>
      <c r="J110" s="17"/>
      <c r="K110" s="17"/>
      <c r="L110" s="17">
        <v>202073</v>
      </c>
      <c r="M110" s="17"/>
      <c r="N110" s="17"/>
      <c r="O110" s="17"/>
      <c r="P110" s="24"/>
      <c r="Q110" s="17"/>
      <c r="R110" s="17"/>
      <c r="S110" s="17"/>
      <c r="T110" s="17"/>
      <c r="U110" s="17"/>
      <c r="V110" s="17"/>
      <c r="W110" s="17"/>
    </row>
    <row r="111" ht="18.75" customHeight="1" spans="1:23">
      <c r="A111" s="58" t="s">
        <v>65</v>
      </c>
      <c r="B111" s="9" t="s">
        <v>294</v>
      </c>
      <c r="C111" s="10" t="s">
        <v>192</v>
      </c>
      <c r="D111" s="9" t="s">
        <v>114</v>
      </c>
      <c r="E111" s="9" t="s">
        <v>115</v>
      </c>
      <c r="F111" s="9" t="s">
        <v>197</v>
      </c>
      <c r="G111" s="9" t="s">
        <v>198</v>
      </c>
      <c r="H111" s="17">
        <v>853008</v>
      </c>
      <c r="I111" s="17">
        <v>853008</v>
      </c>
      <c r="J111" s="17"/>
      <c r="K111" s="17"/>
      <c r="L111" s="17">
        <v>853008</v>
      </c>
      <c r="M111" s="17"/>
      <c r="N111" s="17"/>
      <c r="O111" s="17"/>
      <c r="P111" s="24"/>
      <c r="Q111" s="17"/>
      <c r="R111" s="17"/>
      <c r="S111" s="17"/>
      <c r="T111" s="17"/>
      <c r="U111" s="17"/>
      <c r="V111" s="17"/>
      <c r="W111" s="17"/>
    </row>
    <row r="112" ht="18.75" customHeight="1" spans="1:23">
      <c r="A112" s="58" t="s">
        <v>65</v>
      </c>
      <c r="B112" s="9" t="s">
        <v>294</v>
      </c>
      <c r="C112" s="10" t="s">
        <v>192</v>
      </c>
      <c r="D112" s="9" t="s">
        <v>114</v>
      </c>
      <c r="E112" s="9" t="s">
        <v>115</v>
      </c>
      <c r="F112" s="9" t="s">
        <v>197</v>
      </c>
      <c r="G112" s="9" t="s">
        <v>198</v>
      </c>
      <c r="H112" s="17">
        <v>885840</v>
      </c>
      <c r="I112" s="17">
        <v>885840</v>
      </c>
      <c r="J112" s="17"/>
      <c r="K112" s="17"/>
      <c r="L112" s="17">
        <v>885840</v>
      </c>
      <c r="M112" s="17"/>
      <c r="N112" s="17"/>
      <c r="O112" s="17"/>
      <c r="P112" s="24"/>
      <c r="Q112" s="17"/>
      <c r="R112" s="17"/>
      <c r="S112" s="17"/>
      <c r="T112" s="17"/>
      <c r="U112" s="17"/>
      <c r="V112" s="17"/>
      <c r="W112" s="17"/>
    </row>
    <row r="113" ht="18.75" customHeight="1" spans="1:23">
      <c r="A113" s="58" t="s">
        <v>65</v>
      </c>
      <c r="B113" s="9" t="s">
        <v>295</v>
      </c>
      <c r="C113" s="10" t="s">
        <v>200</v>
      </c>
      <c r="D113" s="9" t="s">
        <v>88</v>
      </c>
      <c r="E113" s="9" t="s">
        <v>89</v>
      </c>
      <c r="F113" s="9" t="s">
        <v>201</v>
      </c>
      <c r="G113" s="9" t="s">
        <v>202</v>
      </c>
      <c r="H113" s="17">
        <v>908846.24</v>
      </c>
      <c r="I113" s="17">
        <v>908846.24</v>
      </c>
      <c r="J113" s="17"/>
      <c r="K113" s="17"/>
      <c r="L113" s="17">
        <v>908846.24</v>
      </c>
      <c r="M113" s="17"/>
      <c r="N113" s="17"/>
      <c r="O113" s="17"/>
      <c r="P113" s="24"/>
      <c r="Q113" s="17"/>
      <c r="R113" s="17"/>
      <c r="S113" s="17"/>
      <c r="T113" s="17"/>
      <c r="U113" s="17"/>
      <c r="V113" s="17"/>
      <c r="W113" s="17"/>
    </row>
    <row r="114" ht="18.75" customHeight="1" spans="1:23">
      <c r="A114" s="58" t="s">
        <v>65</v>
      </c>
      <c r="B114" s="9" t="s">
        <v>295</v>
      </c>
      <c r="C114" s="10" t="s">
        <v>200</v>
      </c>
      <c r="D114" s="9" t="s">
        <v>114</v>
      </c>
      <c r="E114" s="9" t="s">
        <v>115</v>
      </c>
      <c r="F114" s="9" t="s">
        <v>203</v>
      </c>
      <c r="G114" s="9" t="s">
        <v>204</v>
      </c>
      <c r="H114" s="17">
        <v>39762.02</v>
      </c>
      <c r="I114" s="17">
        <v>39762.02</v>
      </c>
      <c r="J114" s="17"/>
      <c r="K114" s="17"/>
      <c r="L114" s="17">
        <v>39762.02</v>
      </c>
      <c r="M114" s="17"/>
      <c r="N114" s="17"/>
      <c r="O114" s="17"/>
      <c r="P114" s="24"/>
      <c r="Q114" s="17"/>
      <c r="R114" s="17"/>
      <c r="S114" s="17"/>
      <c r="T114" s="17"/>
      <c r="U114" s="17"/>
      <c r="V114" s="17"/>
      <c r="W114" s="17"/>
    </row>
    <row r="115" ht="18.75" customHeight="1" spans="1:23">
      <c r="A115" s="58" t="s">
        <v>65</v>
      </c>
      <c r="B115" s="9" t="s">
        <v>295</v>
      </c>
      <c r="C115" s="10" t="s">
        <v>200</v>
      </c>
      <c r="D115" s="9" t="s">
        <v>132</v>
      </c>
      <c r="E115" s="9" t="s">
        <v>133</v>
      </c>
      <c r="F115" s="9" t="s">
        <v>205</v>
      </c>
      <c r="G115" s="9" t="s">
        <v>206</v>
      </c>
      <c r="H115" s="17">
        <v>471463.99</v>
      </c>
      <c r="I115" s="17">
        <v>471463.99</v>
      </c>
      <c r="J115" s="17"/>
      <c r="K115" s="17"/>
      <c r="L115" s="17">
        <v>471463.99</v>
      </c>
      <c r="M115" s="17"/>
      <c r="N115" s="17"/>
      <c r="O115" s="17"/>
      <c r="P115" s="24"/>
      <c r="Q115" s="17"/>
      <c r="R115" s="17"/>
      <c r="S115" s="17"/>
      <c r="T115" s="17"/>
      <c r="U115" s="17"/>
      <c r="V115" s="17"/>
      <c r="W115" s="17"/>
    </row>
    <row r="116" ht="18.75" customHeight="1" spans="1:23">
      <c r="A116" s="58" t="s">
        <v>65</v>
      </c>
      <c r="B116" s="9" t="s">
        <v>295</v>
      </c>
      <c r="C116" s="10" t="s">
        <v>200</v>
      </c>
      <c r="D116" s="9" t="s">
        <v>134</v>
      </c>
      <c r="E116" s="9" t="s">
        <v>135</v>
      </c>
      <c r="F116" s="9" t="s">
        <v>207</v>
      </c>
      <c r="G116" s="9" t="s">
        <v>208</v>
      </c>
      <c r="H116" s="17">
        <v>310412.61</v>
      </c>
      <c r="I116" s="17">
        <v>310412.61</v>
      </c>
      <c r="J116" s="17"/>
      <c r="K116" s="17"/>
      <c r="L116" s="17">
        <v>310412.61</v>
      </c>
      <c r="M116" s="17"/>
      <c r="N116" s="17"/>
      <c r="O116" s="17"/>
      <c r="P116" s="24"/>
      <c r="Q116" s="17"/>
      <c r="R116" s="17"/>
      <c r="S116" s="17"/>
      <c r="T116" s="17"/>
      <c r="U116" s="17"/>
      <c r="V116" s="17"/>
      <c r="W116" s="17"/>
    </row>
    <row r="117" ht="18.75" customHeight="1" spans="1:23">
      <c r="A117" s="58" t="s">
        <v>65</v>
      </c>
      <c r="B117" s="9" t="s">
        <v>295</v>
      </c>
      <c r="C117" s="10" t="s">
        <v>200</v>
      </c>
      <c r="D117" s="9" t="s">
        <v>136</v>
      </c>
      <c r="E117" s="9" t="s">
        <v>137</v>
      </c>
      <c r="F117" s="9" t="s">
        <v>203</v>
      </c>
      <c r="G117" s="9" t="s">
        <v>204</v>
      </c>
      <c r="H117" s="17">
        <v>28593</v>
      </c>
      <c r="I117" s="17">
        <v>28593</v>
      </c>
      <c r="J117" s="17"/>
      <c r="K117" s="17"/>
      <c r="L117" s="17">
        <v>28593</v>
      </c>
      <c r="M117" s="17"/>
      <c r="N117" s="17"/>
      <c r="O117" s="17"/>
      <c r="P117" s="24"/>
      <c r="Q117" s="17"/>
      <c r="R117" s="17"/>
      <c r="S117" s="17"/>
      <c r="T117" s="17"/>
      <c r="U117" s="17"/>
      <c r="V117" s="17"/>
      <c r="W117" s="17"/>
    </row>
    <row r="118" ht="18.75" customHeight="1" spans="1:23">
      <c r="A118" s="58" t="s">
        <v>65</v>
      </c>
      <c r="B118" s="9" t="s">
        <v>295</v>
      </c>
      <c r="C118" s="10" t="s">
        <v>200</v>
      </c>
      <c r="D118" s="9" t="s">
        <v>136</v>
      </c>
      <c r="E118" s="9" t="s">
        <v>137</v>
      </c>
      <c r="F118" s="9" t="s">
        <v>203</v>
      </c>
      <c r="G118" s="9" t="s">
        <v>204</v>
      </c>
      <c r="H118" s="17">
        <v>22153.13</v>
      </c>
      <c r="I118" s="17">
        <v>22153.13</v>
      </c>
      <c r="J118" s="17"/>
      <c r="K118" s="17"/>
      <c r="L118" s="17">
        <v>22153.13</v>
      </c>
      <c r="M118" s="17"/>
      <c r="N118" s="17"/>
      <c r="O118" s="17"/>
      <c r="P118" s="24"/>
      <c r="Q118" s="17"/>
      <c r="R118" s="17"/>
      <c r="S118" s="17"/>
      <c r="T118" s="17"/>
      <c r="U118" s="17"/>
      <c r="V118" s="17"/>
      <c r="W118" s="17"/>
    </row>
    <row r="119" ht="18.75" customHeight="1" spans="1:23">
      <c r="A119" s="58" t="s">
        <v>65</v>
      </c>
      <c r="B119" s="9" t="s">
        <v>296</v>
      </c>
      <c r="C119" s="10" t="s">
        <v>146</v>
      </c>
      <c r="D119" s="9" t="s">
        <v>145</v>
      </c>
      <c r="E119" s="9" t="s">
        <v>146</v>
      </c>
      <c r="F119" s="9" t="s">
        <v>214</v>
      </c>
      <c r="G119" s="9" t="s">
        <v>146</v>
      </c>
      <c r="H119" s="17">
        <v>752040</v>
      </c>
      <c r="I119" s="17">
        <v>752040</v>
      </c>
      <c r="J119" s="17"/>
      <c r="K119" s="17"/>
      <c r="L119" s="17">
        <v>752040</v>
      </c>
      <c r="M119" s="17"/>
      <c r="N119" s="17"/>
      <c r="O119" s="17"/>
      <c r="P119" s="24"/>
      <c r="Q119" s="17"/>
      <c r="R119" s="17"/>
      <c r="S119" s="17"/>
      <c r="T119" s="17"/>
      <c r="U119" s="17"/>
      <c r="V119" s="17"/>
      <c r="W119" s="17"/>
    </row>
    <row r="120" ht="18.75" customHeight="1" spans="1:23">
      <c r="A120" s="58" t="s">
        <v>65</v>
      </c>
      <c r="B120" s="9" t="s">
        <v>297</v>
      </c>
      <c r="C120" s="10" t="s">
        <v>216</v>
      </c>
      <c r="D120" s="9" t="s">
        <v>114</v>
      </c>
      <c r="E120" s="9" t="s">
        <v>115</v>
      </c>
      <c r="F120" s="9" t="s">
        <v>217</v>
      </c>
      <c r="G120" s="9" t="s">
        <v>216</v>
      </c>
      <c r="H120" s="17">
        <v>54000</v>
      </c>
      <c r="I120" s="17">
        <v>54000</v>
      </c>
      <c r="J120" s="17"/>
      <c r="K120" s="17"/>
      <c r="L120" s="17">
        <v>54000</v>
      </c>
      <c r="M120" s="17"/>
      <c r="N120" s="17"/>
      <c r="O120" s="17"/>
      <c r="P120" s="24"/>
      <c r="Q120" s="17"/>
      <c r="R120" s="17"/>
      <c r="S120" s="17"/>
      <c r="T120" s="17"/>
      <c r="U120" s="17"/>
      <c r="V120" s="17"/>
      <c r="W120" s="17"/>
    </row>
    <row r="121" ht="18.75" customHeight="1" spans="1:23">
      <c r="A121" s="58" t="s">
        <v>65</v>
      </c>
      <c r="B121" s="9" t="s">
        <v>298</v>
      </c>
      <c r="C121" s="10" t="s">
        <v>245</v>
      </c>
      <c r="D121" s="9" t="s">
        <v>114</v>
      </c>
      <c r="E121" s="9" t="s">
        <v>115</v>
      </c>
      <c r="F121" s="9" t="s">
        <v>246</v>
      </c>
      <c r="G121" s="9" t="s">
        <v>247</v>
      </c>
      <c r="H121" s="17">
        <v>162000</v>
      </c>
      <c r="I121" s="17">
        <v>162000</v>
      </c>
      <c r="J121" s="17"/>
      <c r="K121" s="17"/>
      <c r="L121" s="17">
        <v>162000</v>
      </c>
      <c r="M121" s="17"/>
      <c r="N121" s="17"/>
      <c r="O121" s="17"/>
      <c r="P121" s="24"/>
      <c r="Q121" s="17"/>
      <c r="R121" s="17"/>
      <c r="S121" s="17"/>
      <c r="T121" s="17"/>
      <c r="U121" s="17"/>
      <c r="V121" s="17"/>
      <c r="W121" s="17"/>
    </row>
    <row r="122" ht="18.75" customHeight="1" spans="1:23">
      <c r="A122" s="58" t="s">
        <v>65</v>
      </c>
      <c r="B122" s="9" t="s">
        <v>298</v>
      </c>
      <c r="C122" s="10" t="s">
        <v>245</v>
      </c>
      <c r="D122" s="9" t="s">
        <v>114</v>
      </c>
      <c r="E122" s="9" t="s">
        <v>115</v>
      </c>
      <c r="F122" s="9" t="s">
        <v>248</v>
      </c>
      <c r="G122" s="9" t="s">
        <v>249</v>
      </c>
      <c r="H122" s="17">
        <v>21600</v>
      </c>
      <c r="I122" s="17">
        <v>21600</v>
      </c>
      <c r="J122" s="17"/>
      <c r="K122" s="17"/>
      <c r="L122" s="17">
        <v>21600</v>
      </c>
      <c r="M122" s="17"/>
      <c r="N122" s="17"/>
      <c r="O122" s="17"/>
      <c r="P122" s="24"/>
      <c r="Q122" s="17"/>
      <c r="R122" s="17"/>
      <c r="S122" s="17"/>
      <c r="T122" s="17"/>
      <c r="U122" s="17"/>
      <c r="V122" s="17"/>
      <c r="W122" s="17"/>
    </row>
    <row r="123" ht="18.75" customHeight="1" spans="1:23">
      <c r="A123" s="58" t="s">
        <v>65</v>
      </c>
      <c r="B123" s="9" t="s">
        <v>299</v>
      </c>
      <c r="C123" s="10" t="s">
        <v>210</v>
      </c>
      <c r="D123" s="9" t="s">
        <v>86</v>
      </c>
      <c r="E123" s="9" t="s">
        <v>87</v>
      </c>
      <c r="F123" s="9" t="s">
        <v>211</v>
      </c>
      <c r="G123" s="9" t="s">
        <v>212</v>
      </c>
      <c r="H123" s="17">
        <v>388800</v>
      </c>
      <c r="I123" s="17">
        <v>388800</v>
      </c>
      <c r="J123" s="17"/>
      <c r="K123" s="17"/>
      <c r="L123" s="17">
        <v>388800</v>
      </c>
      <c r="M123" s="17"/>
      <c r="N123" s="17"/>
      <c r="O123" s="17"/>
      <c r="P123" s="24"/>
      <c r="Q123" s="17"/>
      <c r="R123" s="17"/>
      <c r="S123" s="17"/>
      <c r="T123" s="17"/>
      <c r="U123" s="17"/>
      <c r="V123" s="17"/>
      <c r="W123" s="17"/>
    </row>
    <row r="124" ht="18.75" customHeight="1" spans="1:23">
      <c r="A124" s="58" t="s">
        <v>65</v>
      </c>
      <c r="B124" s="9" t="s">
        <v>300</v>
      </c>
      <c r="C124" s="10" t="s">
        <v>170</v>
      </c>
      <c r="D124" s="9" t="s">
        <v>114</v>
      </c>
      <c r="E124" s="9" t="s">
        <v>115</v>
      </c>
      <c r="F124" s="9" t="s">
        <v>238</v>
      </c>
      <c r="G124" s="9" t="s">
        <v>170</v>
      </c>
      <c r="H124" s="17">
        <v>32400</v>
      </c>
      <c r="I124" s="17">
        <v>32400</v>
      </c>
      <c r="J124" s="17"/>
      <c r="K124" s="17"/>
      <c r="L124" s="17">
        <v>32400</v>
      </c>
      <c r="M124" s="17"/>
      <c r="N124" s="17"/>
      <c r="O124" s="17"/>
      <c r="P124" s="24"/>
      <c r="Q124" s="17"/>
      <c r="R124" s="17"/>
      <c r="S124" s="17"/>
      <c r="T124" s="17"/>
      <c r="U124" s="17"/>
      <c r="V124" s="17"/>
      <c r="W124" s="17"/>
    </row>
    <row r="125" ht="18.75" customHeight="1" spans="1:23">
      <c r="A125" s="58" t="s">
        <v>65</v>
      </c>
      <c r="B125" s="9" t="s">
        <v>301</v>
      </c>
      <c r="C125" s="10" t="s">
        <v>219</v>
      </c>
      <c r="D125" s="9" t="s">
        <v>114</v>
      </c>
      <c r="E125" s="9" t="s">
        <v>115</v>
      </c>
      <c r="F125" s="9" t="s">
        <v>197</v>
      </c>
      <c r="G125" s="9" t="s">
        <v>198</v>
      </c>
      <c r="H125" s="17">
        <v>972000</v>
      </c>
      <c r="I125" s="17">
        <v>972000</v>
      </c>
      <c r="J125" s="17"/>
      <c r="K125" s="17"/>
      <c r="L125" s="17">
        <v>972000</v>
      </c>
      <c r="M125" s="17"/>
      <c r="N125" s="17"/>
      <c r="O125" s="17"/>
      <c r="P125" s="24"/>
      <c r="Q125" s="17"/>
      <c r="R125" s="17"/>
      <c r="S125" s="17"/>
      <c r="T125" s="17"/>
      <c r="U125" s="17"/>
      <c r="V125" s="17"/>
      <c r="W125" s="17"/>
    </row>
    <row r="126" ht="18.75" customHeight="1" spans="1:23">
      <c r="A126" s="58" t="s">
        <v>65</v>
      </c>
      <c r="B126" s="9" t="s">
        <v>302</v>
      </c>
      <c r="C126" s="10" t="s">
        <v>303</v>
      </c>
      <c r="D126" s="9" t="s">
        <v>114</v>
      </c>
      <c r="E126" s="9" t="s">
        <v>115</v>
      </c>
      <c r="F126" s="9" t="s">
        <v>246</v>
      </c>
      <c r="G126" s="9" t="s">
        <v>247</v>
      </c>
      <c r="H126" s="17">
        <v>103000</v>
      </c>
      <c r="I126" s="17"/>
      <c r="J126" s="17"/>
      <c r="K126" s="17"/>
      <c r="L126" s="17"/>
      <c r="M126" s="17"/>
      <c r="N126" s="17"/>
      <c r="O126" s="17"/>
      <c r="P126" s="24"/>
      <c r="Q126" s="17"/>
      <c r="R126" s="17">
        <v>103000</v>
      </c>
      <c r="S126" s="17"/>
      <c r="T126" s="17"/>
      <c r="U126" s="17"/>
      <c r="V126" s="17"/>
      <c r="W126" s="17">
        <v>103000</v>
      </c>
    </row>
    <row r="127" ht="18.75" customHeight="1" spans="1:23">
      <c r="A127" s="12" t="s">
        <v>32</v>
      </c>
      <c r="B127" s="12"/>
      <c r="C127" s="12"/>
      <c r="D127" s="12"/>
      <c r="E127" s="12"/>
      <c r="F127" s="12"/>
      <c r="G127" s="12"/>
      <c r="H127" s="17">
        <v>92786779.83</v>
      </c>
      <c r="I127" s="17">
        <v>92333779.83</v>
      </c>
      <c r="J127" s="17"/>
      <c r="K127" s="17"/>
      <c r="L127" s="17">
        <v>92333779.83</v>
      </c>
      <c r="M127" s="17"/>
      <c r="N127" s="17"/>
      <c r="O127" s="17"/>
      <c r="P127" s="17"/>
      <c r="Q127" s="17"/>
      <c r="R127" s="17">
        <v>453000</v>
      </c>
      <c r="S127" s="17"/>
      <c r="T127" s="17"/>
      <c r="U127" s="17"/>
      <c r="V127" s="17"/>
      <c r="W127" s="17">
        <v>453000</v>
      </c>
    </row>
  </sheetData>
  <mergeCells count="30">
    <mergeCell ref="A3:W3"/>
    <mergeCell ref="A4:G4"/>
    <mergeCell ref="I5:W5"/>
    <mergeCell ref="I6:M6"/>
    <mergeCell ref="N6:P6"/>
    <mergeCell ref="R6:W6"/>
    <mergeCell ref="A127:G127"/>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70"/>
  <sheetViews>
    <sheetView showZeros="0"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304</v>
      </c>
    </row>
    <row r="3" ht="45" customHeight="1" spans="1:23">
      <c r="A3" s="4" t="s">
        <v>305</v>
      </c>
      <c r="B3" s="4"/>
      <c r="C3" s="4"/>
      <c r="D3" s="4"/>
      <c r="E3" s="4"/>
      <c r="F3" s="4"/>
      <c r="G3" s="4"/>
      <c r="H3" s="4"/>
      <c r="I3" s="4"/>
      <c r="J3" s="4"/>
      <c r="K3" s="4"/>
      <c r="L3" s="4"/>
      <c r="M3" s="4"/>
      <c r="N3" s="54"/>
      <c r="O3" s="54"/>
      <c r="P3" s="54"/>
      <c r="Q3" s="54"/>
      <c r="R3" s="54"/>
      <c r="S3" s="54"/>
      <c r="T3" s="54"/>
      <c r="U3" s="54"/>
      <c r="V3" s="54"/>
      <c r="W3" s="54"/>
    </row>
    <row r="4" ht="18.75" customHeight="1" spans="1:23">
      <c r="A4" s="5" t="str">
        <f>"单位名称："&amp;"华宁县卫生健康局"</f>
        <v>单位名称：华宁县卫生健康局</v>
      </c>
      <c r="B4" s="5"/>
      <c r="C4" s="5"/>
      <c r="D4" s="5"/>
      <c r="E4" s="5"/>
      <c r="F4" s="5"/>
      <c r="G4" s="5"/>
      <c r="H4" s="5"/>
      <c r="I4" s="55"/>
      <c r="J4" s="55"/>
      <c r="K4" s="55"/>
      <c r="L4" s="55"/>
      <c r="M4" s="55"/>
      <c r="N4" s="6"/>
      <c r="O4" s="6"/>
      <c r="P4" s="6"/>
      <c r="Q4" s="6"/>
      <c r="R4" s="6"/>
      <c r="S4" s="6"/>
      <c r="T4" s="6"/>
      <c r="U4" s="6"/>
      <c r="V4" s="6"/>
      <c r="W4" s="6" t="s">
        <v>29</v>
      </c>
    </row>
    <row r="5" ht="18.75" customHeight="1" spans="1:23">
      <c r="A5" s="13" t="s">
        <v>306</v>
      </c>
      <c r="B5" s="13" t="s">
        <v>176</v>
      </c>
      <c r="C5" s="13" t="s">
        <v>177</v>
      </c>
      <c r="D5" s="13" t="s">
        <v>307</v>
      </c>
      <c r="E5" s="13" t="s">
        <v>178</v>
      </c>
      <c r="F5" s="13" t="s">
        <v>179</v>
      </c>
      <c r="G5" s="13" t="s">
        <v>308</v>
      </c>
      <c r="H5" s="13" t="s">
        <v>181</v>
      </c>
      <c r="I5" s="48" t="s">
        <v>32</v>
      </c>
      <c r="J5" s="48" t="s">
        <v>309</v>
      </c>
      <c r="K5" s="13"/>
      <c r="L5" s="13"/>
      <c r="M5" s="13"/>
      <c r="N5" s="13" t="s">
        <v>183</v>
      </c>
      <c r="O5" s="13"/>
      <c r="P5" s="13"/>
      <c r="Q5" s="13" t="s">
        <v>38</v>
      </c>
      <c r="R5" s="13" t="s">
        <v>71</v>
      </c>
      <c r="S5" s="13"/>
      <c r="T5" s="13"/>
      <c r="U5" s="13"/>
      <c r="V5" s="13"/>
      <c r="W5" s="13"/>
    </row>
    <row r="6" ht="18.75" customHeight="1" spans="1:23">
      <c r="A6" s="13"/>
      <c r="B6" s="13"/>
      <c r="C6" s="13"/>
      <c r="D6" s="13"/>
      <c r="E6" s="13"/>
      <c r="F6" s="13"/>
      <c r="G6" s="13"/>
      <c r="H6" s="13"/>
      <c r="I6" s="48" t="s">
        <v>184</v>
      </c>
      <c r="J6" s="48"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8"/>
      <c r="J7" s="48"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8"/>
      <c r="J8" s="48" t="s">
        <v>34</v>
      </c>
      <c r="K8" s="13" t="s">
        <v>310</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311</v>
      </c>
      <c r="D10" s="9"/>
      <c r="E10" s="9"/>
      <c r="F10" s="9"/>
      <c r="G10" s="9"/>
      <c r="H10" s="9"/>
      <c r="I10" s="11">
        <v>480000</v>
      </c>
      <c r="J10" s="11">
        <v>480000</v>
      </c>
      <c r="K10" s="11">
        <v>480000</v>
      </c>
      <c r="L10" s="11"/>
      <c r="M10" s="11"/>
      <c r="N10" s="11"/>
      <c r="O10" s="11"/>
      <c r="P10" s="11"/>
      <c r="Q10" s="11"/>
      <c r="R10" s="11"/>
      <c r="S10" s="11"/>
      <c r="T10" s="11"/>
      <c r="U10" s="11"/>
      <c r="V10" s="11"/>
      <c r="W10" s="11"/>
    </row>
    <row r="11" ht="18.75" customHeight="1" spans="1:23">
      <c r="A11" s="9" t="s">
        <v>312</v>
      </c>
      <c r="B11" s="9" t="s">
        <v>313</v>
      </c>
      <c r="C11" s="10" t="s">
        <v>311</v>
      </c>
      <c r="D11" s="9" t="s">
        <v>56</v>
      </c>
      <c r="E11" s="9" t="s">
        <v>126</v>
      </c>
      <c r="F11" s="9" t="s">
        <v>127</v>
      </c>
      <c r="G11" s="9" t="s">
        <v>222</v>
      </c>
      <c r="H11" s="9" t="s">
        <v>223</v>
      </c>
      <c r="I11" s="11">
        <v>199998.4</v>
      </c>
      <c r="J11" s="11">
        <v>199998.4</v>
      </c>
      <c r="K11" s="11">
        <v>199998.4</v>
      </c>
      <c r="L11" s="11"/>
      <c r="M11" s="11"/>
      <c r="N11" s="11"/>
      <c r="O11" s="11"/>
      <c r="P11" s="11"/>
      <c r="Q11" s="11"/>
      <c r="R11" s="11"/>
      <c r="S11" s="11"/>
      <c r="T11" s="11"/>
      <c r="U11" s="11"/>
      <c r="V11" s="11"/>
      <c r="W11" s="11"/>
    </row>
    <row r="12" ht="18.75" customHeight="1" spans="1:23">
      <c r="A12" s="9" t="s">
        <v>312</v>
      </c>
      <c r="B12" s="9" t="s">
        <v>313</v>
      </c>
      <c r="C12" s="10" t="s">
        <v>311</v>
      </c>
      <c r="D12" s="9" t="s">
        <v>56</v>
      </c>
      <c r="E12" s="9" t="s">
        <v>126</v>
      </c>
      <c r="F12" s="9" t="s">
        <v>127</v>
      </c>
      <c r="G12" s="9" t="s">
        <v>222</v>
      </c>
      <c r="H12" s="9" t="s">
        <v>223</v>
      </c>
      <c r="I12" s="11">
        <v>280001.6</v>
      </c>
      <c r="J12" s="11">
        <v>280001.6</v>
      </c>
      <c r="K12" s="11">
        <v>280001.6</v>
      </c>
      <c r="L12" s="11"/>
      <c r="M12" s="11"/>
      <c r="N12" s="11"/>
      <c r="O12" s="11"/>
      <c r="P12" s="24"/>
      <c r="Q12" s="11"/>
      <c r="R12" s="11"/>
      <c r="S12" s="11"/>
      <c r="T12" s="11"/>
      <c r="U12" s="11"/>
      <c r="V12" s="11"/>
      <c r="W12" s="11"/>
    </row>
    <row r="13" ht="18.75" customHeight="1" spans="1:23">
      <c r="A13" s="24"/>
      <c r="B13" s="24"/>
      <c r="C13" s="10" t="s">
        <v>314</v>
      </c>
      <c r="D13" s="24"/>
      <c r="E13" s="24"/>
      <c r="F13" s="24"/>
      <c r="G13" s="24"/>
      <c r="H13" s="24"/>
      <c r="I13" s="11">
        <v>300000</v>
      </c>
      <c r="J13" s="11">
        <v>300000</v>
      </c>
      <c r="K13" s="11">
        <v>300000</v>
      </c>
      <c r="L13" s="11"/>
      <c r="M13" s="11"/>
      <c r="N13" s="11"/>
      <c r="O13" s="11"/>
      <c r="P13" s="24"/>
      <c r="Q13" s="11"/>
      <c r="R13" s="11"/>
      <c r="S13" s="11"/>
      <c r="T13" s="11"/>
      <c r="U13" s="11"/>
      <c r="V13" s="11"/>
      <c r="W13" s="11"/>
    </row>
    <row r="14" ht="18.75" customHeight="1" spans="1:23">
      <c r="A14" s="9" t="s">
        <v>312</v>
      </c>
      <c r="B14" s="9" t="s">
        <v>315</v>
      </c>
      <c r="C14" s="10" t="s">
        <v>314</v>
      </c>
      <c r="D14" s="9" t="s">
        <v>56</v>
      </c>
      <c r="E14" s="9" t="s">
        <v>122</v>
      </c>
      <c r="F14" s="9" t="s">
        <v>123</v>
      </c>
      <c r="G14" s="9" t="s">
        <v>316</v>
      </c>
      <c r="H14" s="9" t="s">
        <v>317</v>
      </c>
      <c r="I14" s="11">
        <v>300000</v>
      </c>
      <c r="J14" s="11">
        <v>300000</v>
      </c>
      <c r="K14" s="11">
        <v>300000</v>
      </c>
      <c r="L14" s="11"/>
      <c r="M14" s="11"/>
      <c r="N14" s="11"/>
      <c r="O14" s="11"/>
      <c r="P14" s="24"/>
      <c r="Q14" s="11"/>
      <c r="R14" s="11"/>
      <c r="S14" s="11"/>
      <c r="T14" s="11"/>
      <c r="U14" s="11"/>
      <c r="V14" s="11"/>
      <c r="W14" s="11"/>
    </row>
    <row r="15" ht="18.75" customHeight="1" spans="1:23">
      <c r="A15" s="24"/>
      <c r="B15" s="24"/>
      <c r="C15" s="10" t="s">
        <v>318</v>
      </c>
      <c r="D15" s="24"/>
      <c r="E15" s="24"/>
      <c r="F15" s="24"/>
      <c r="G15" s="24"/>
      <c r="H15" s="24"/>
      <c r="I15" s="11">
        <v>416881</v>
      </c>
      <c r="J15" s="11">
        <v>416881</v>
      </c>
      <c r="K15" s="11">
        <v>416881</v>
      </c>
      <c r="L15" s="11"/>
      <c r="M15" s="11"/>
      <c r="N15" s="11"/>
      <c r="O15" s="11"/>
      <c r="P15" s="24"/>
      <c r="Q15" s="11"/>
      <c r="R15" s="11"/>
      <c r="S15" s="11"/>
      <c r="T15" s="11"/>
      <c r="U15" s="11"/>
      <c r="V15" s="11"/>
      <c r="W15" s="11"/>
    </row>
    <row r="16" ht="18.75" customHeight="1" spans="1:23">
      <c r="A16" s="9" t="s">
        <v>312</v>
      </c>
      <c r="B16" s="9" t="s">
        <v>319</v>
      </c>
      <c r="C16" s="10" t="s">
        <v>318</v>
      </c>
      <c r="D16" s="9" t="s">
        <v>56</v>
      </c>
      <c r="E16" s="9" t="s">
        <v>120</v>
      </c>
      <c r="F16" s="9" t="s">
        <v>121</v>
      </c>
      <c r="G16" s="9" t="s">
        <v>316</v>
      </c>
      <c r="H16" s="9" t="s">
        <v>317</v>
      </c>
      <c r="I16" s="11">
        <v>416881</v>
      </c>
      <c r="J16" s="11">
        <v>416881</v>
      </c>
      <c r="K16" s="11">
        <v>416881</v>
      </c>
      <c r="L16" s="11"/>
      <c r="M16" s="11"/>
      <c r="N16" s="11"/>
      <c r="O16" s="11"/>
      <c r="P16" s="24"/>
      <c r="Q16" s="11"/>
      <c r="R16" s="11"/>
      <c r="S16" s="11"/>
      <c r="T16" s="11"/>
      <c r="U16" s="11"/>
      <c r="V16" s="11"/>
      <c r="W16" s="11"/>
    </row>
    <row r="17" ht="18.75" customHeight="1" spans="1:23">
      <c r="A17" s="24"/>
      <c r="B17" s="24"/>
      <c r="C17" s="10" t="s">
        <v>320</v>
      </c>
      <c r="D17" s="24"/>
      <c r="E17" s="24"/>
      <c r="F17" s="24"/>
      <c r="G17" s="24"/>
      <c r="H17" s="24"/>
      <c r="I17" s="11">
        <v>600000</v>
      </c>
      <c r="J17" s="11">
        <v>600000</v>
      </c>
      <c r="K17" s="11">
        <v>600000</v>
      </c>
      <c r="L17" s="11"/>
      <c r="M17" s="11"/>
      <c r="N17" s="11"/>
      <c r="O17" s="11"/>
      <c r="P17" s="24"/>
      <c r="Q17" s="11"/>
      <c r="R17" s="11"/>
      <c r="S17" s="11"/>
      <c r="T17" s="11"/>
      <c r="U17" s="11"/>
      <c r="V17" s="11"/>
      <c r="W17" s="11"/>
    </row>
    <row r="18" ht="18.75" customHeight="1" spans="1:23">
      <c r="A18" s="9" t="s">
        <v>321</v>
      </c>
      <c r="B18" s="9" t="s">
        <v>322</v>
      </c>
      <c r="C18" s="10" t="s">
        <v>320</v>
      </c>
      <c r="D18" s="9" t="s">
        <v>56</v>
      </c>
      <c r="E18" s="9" t="s">
        <v>122</v>
      </c>
      <c r="F18" s="9" t="s">
        <v>123</v>
      </c>
      <c r="G18" s="9" t="s">
        <v>316</v>
      </c>
      <c r="H18" s="9" t="s">
        <v>317</v>
      </c>
      <c r="I18" s="11">
        <v>600000</v>
      </c>
      <c r="J18" s="11">
        <v>600000</v>
      </c>
      <c r="K18" s="11">
        <v>600000</v>
      </c>
      <c r="L18" s="11"/>
      <c r="M18" s="11"/>
      <c r="N18" s="11"/>
      <c r="O18" s="11"/>
      <c r="P18" s="24"/>
      <c r="Q18" s="11"/>
      <c r="R18" s="11"/>
      <c r="S18" s="11"/>
      <c r="T18" s="11"/>
      <c r="U18" s="11"/>
      <c r="V18" s="11"/>
      <c r="W18" s="11"/>
    </row>
    <row r="19" ht="18.75" customHeight="1" spans="1:23">
      <c r="A19" s="24"/>
      <c r="B19" s="24"/>
      <c r="C19" s="10" t="s">
        <v>323</v>
      </c>
      <c r="D19" s="24"/>
      <c r="E19" s="24"/>
      <c r="F19" s="24"/>
      <c r="G19" s="24"/>
      <c r="H19" s="24"/>
      <c r="I19" s="11">
        <v>170000</v>
      </c>
      <c r="J19" s="11">
        <v>170000</v>
      </c>
      <c r="K19" s="11">
        <v>170000</v>
      </c>
      <c r="L19" s="11"/>
      <c r="M19" s="11"/>
      <c r="N19" s="11"/>
      <c r="O19" s="11"/>
      <c r="P19" s="24"/>
      <c r="Q19" s="11"/>
      <c r="R19" s="11"/>
      <c r="S19" s="11"/>
      <c r="T19" s="11"/>
      <c r="U19" s="11"/>
      <c r="V19" s="11"/>
      <c r="W19" s="11"/>
    </row>
    <row r="20" ht="18.75" customHeight="1" spans="1:23">
      <c r="A20" s="9" t="s">
        <v>312</v>
      </c>
      <c r="B20" s="9" t="s">
        <v>324</v>
      </c>
      <c r="C20" s="10" t="s">
        <v>323</v>
      </c>
      <c r="D20" s="9" t="s">
        <v>56</v>
      </c>
      <c r="E20" s="9" t="s">
        <v>122</v>
      </c>
      <c r="F20" s="9" t="s">
        <v>123</v>
      </c>
      <c r="G20" s="9" t="s">
        <v>246</v>
      </c>
      <c r="H20" s="9" t="s">
        <v>247</v>
      </c>
      <c r="I20" s="11">
        <v>30000</v>
      </c>
      <c r="J20" s="11">
        <v>30000</v>
      </c>
      <c r="K20" s="11">
        <v>30000</v>
      </c>
      <c r="L20" s="11"/>
      <c r="M20" s="11"/>
      <c r="N20" s="11"/>
      <c r="O20" s="11"/>
      <c r="P20" s="24"/>
      <c r="Q20" s="11"/>
      <c r="R20" s="11"/>
      <c r="S20" s="11"/>
      <c r="T20" s="11"/>
      <c r="U20" s="11"/>
      <c r="V20" s="11"/>
      <c r="W20" s="11"/>
    </row>
    <row r="21" ht="18.75" customHeight="1" spans="1:23">
      <c r="A21" s="9" t="s">
        <v>312</v>
      </c>
      <c r="B21" s="9" t="s">
        <v>324</v>
      </c>
      <c r="C21" s="10" t="s">
        <v>323</v>
      </c>
      <c r="D21" s="9" t="s">
        <v>56</v>
      </c>
      <c r="E21" s="9" t="s">
        <v>122</v>
      </c>
      <c r="F21" s="9" t="s">
        <v>123</v>
      </c>
      <c r="G21" s="9" t="s">
        <v>222</v>
      </c>
      <c r="H21" s="9" t="s">
        <v>223</v>
      </c>
      <c r="I21" s="11">
        <v>140000</v>
      </c>
      <c r="J21" s="11">
        <v>140000</v>
      </c>
      <c r="K21" s="11">
        <v>140000</v>
      </c>
      <c r="L21" s="11"/>
      <c r="M21" s="11"/>
      <c r="N21" s="11"/>
      <c r="O21" s="11"/>
      <c r="P21" s="24"/>
      <c r="Q21" s="11"/>
      <c r="R21" s="11"/>
      <c r="S21" s="11"/>
      <c r="T21" s="11"/>
      <c r="U21" s="11"/>
      <c r="V21" s="11"/>
      <c r="W21" s="11"/>
    </row>
    <row r="22" ht="18.75" customHeight="1" spans="1:23">
      <c r="A22" s="24"/>
      <c r="B22" s="24"/>
      <c r="C22" s="10" t="s">
        <v>325</v>
      </c>
      <c r="D22" s="24"/>
      <c r="E22" s="24"/>
      <c r="F22" s="24"/>
      <c r="G22" s="24"/>
      <c r="H22" s="24"/>
      <c r="I22" s="11">
        <v>150000</v>
      </c>
      <c r="J22" s="11">
        <v>150000</v>
      </c>
      <c r="K22" s="11">
        <v>150000</v>
      </c>
      <c r="L22" s="11"/>
      <c r="M22" s="11"/>
      <c r="N22" s="11"/>
      <c r="O22" s="11"/>
      <c r="P22" s="24"/>
      <c r="Q22" s="11"/>
      <c r="R22" s="11"/>
      <c r="S22" s="11"/>
      <c r="T22" s="11"/>
      <c r="U22" s="11"/>
      <c r="V22" s="11"/>
      <c r="W22" s="11"/>
    </row>
    <row r="23" ht="18.75" customHeight="1" spans="1:23">
      <c r="A23" s="9" t="s">
        <v>312</v>
      </c>
      <c r="B23" s="9" t="s">
        <v>326</v>
      </c>
      <c r="C23" s="10" t="s">
        <v>325</v>
      </c>
      <c r="D23" s="9" t="s">
        <v>56</v>
      </c>
      <c r="E23" s="9" t="s">
        <v>140</v>
      </c>
      <c r="F23" s="9" t="s">
        <v>139</v>
      </c>
      <c r="G23" s="9" t="s">
        <v>316</v>
      </c>
      <c r="H23" s="9" t="s">
        <v>317</v>
      </c>
      <c r="I23" s="11">
        <v>150000</v>
      </c>
      <c r="J23" s="11">
        <v>150000</v>
      </c>
      <c r="K23" s="11">
        <v>150000</v>
      </c>
      <c r="L23" s="11"/>
      <c r="M23" s="11"/>
      <c r="N23" s="11"/>
      <c r="O23" s="11"/>
      <c r="P23" s="24"/>
      <c r="Q23" s="11"/>
      <c r="R23" s="11"/>
      <c r="S23" s="11"/>
      <c r="T23" s="11"/>
      <c r="U23" s="11"/>
      <c r="V23" s="11"/>
      <c r="W23" s="11"/>
    </row>
    <row r="24" ht="18.75" customHeight="1" spans="1:23">
      <c r="A24" s="24"/>
      <c r="B24" s="24"/>
      <c r="C24" s="10" t="s">
        <v>327</v>
      </c>
      <c r="D24" s="24"/>
      <c r="E24" s="24"/>
      <c r="F24" s="24"/>
      <c r="G24" s="24"/>
      <c r="H24" s="24"/>
      <c r="I24" s="11">
        <v>14400</v>
      </c>
      <c r="J24" s="11">
        <v>14400</v>
      </c>
      <c r="K24" s="11">
        <v>14400</v>
      </c>
      <c r="L24" s="11"/>
      <c r="M24" s="11"/>
      <c r="N24" s="11"/>
      <c r="O24" s="11"/>
      <c r="P24" s="24"/>
      <c r="Q24" s="11"/>
      <c r="R24" s="11"/>
      <c r="S24" s="11"/>
      <c r="T24" s="11"/>
      <c r="U24" s="11"/>
      <c r="V24" s="11"/>
      <c r="W24" s="11"/>
    </row>
    <row r="25" ht="18.75" customHeight="1" spans="1:23">
      <c r="A25" s="9" t="s">
        <v>312</v>
      </c>
      <c r="B25" s="9" t="s">
        <v>328</v>
      </c>
      <c r="C25" s="10" t="s">
        <v>327</v>
      </c>
      <c r="D25" s="9" t="s">
        <v>65</v>
      </c>
      <c r="E25" s="9" t="s">
        <v>114</v>
      </c>
      <c r="F25" s="9" t="s">
        <v>115</v>
      </c>
      <c r="G25" s="9" t="s">
        <v>222</v>
      </c>
      <c r="H25" s="9" t="s">
        <v>223</v>
      </c>
      <c r="I25" s="11">
        <v>14400</v>
      </c>
      <c r="J25" s="11">
        <v>14400</v>
      </c>
      <c r="K25" s="11">
        <v>14400</v>
      </c>
      <c r="L25" s="11"/>
      <c r="M25" s="11"/>
      <c r="N25" s="11"/>
      <c r="O25" s="11"/>
      <c r="P25" s="24"/>
      <c r="Q25" s="11"/>
      <c r="R25" s="11"/>
      <c r="S25" s="11"/>
      <c r="T25" s="11"/>
      <c r="U25" s="11"/>
      <c r="V25" s="11"/>
      <c r="W25" s="11"/>
    </row>
    <row r="26" ht="18.75" customHeight="1" spans="1:23">
      <c r="A26" s="24"/>
      <c r="B26" s="24"/>
      <c r="C26" s="10" t="s">
        <v>329</v>
      </c>
      <c r="D26" s="24"/>
      <c r="E26" s="24"/>
      <c r="F26" s="24"/>
      <c r="G26" s="24"/>
      <c r="H26" s="24"/>
      <c r="I26" s="11">
        <v>217600</v>
      </c>
      <c r="J26" s="11">
        <v>217600</v>
      </c>
      <c r="K26" s="11">
        <v>217600</v>
      </c>
      <c r="L26" s="11"/>
      <c r="M26" s="11"/>
      <c r="N26" s="11"/>
      <c r="O26" s="11"/>
      <c r="P26" s="24"/>
      <c r="Q26" s="11"/>
      <c r="R26" s="11"/>
      <c r="S26" s="11"/>
      <c r="T26" s="11"/>
      <c r="U26" s="11"/>
      <c r="V26" s="11"/>
      <c r="W26" s="11"/>
    </row>
    <row r="27" ht="18.75" customHeight="1" spans="1:23">
      <c r="A27" s="9" t="s">
        <v>321</v>
      </c>
      <c r="B27" s="9" t="s">
        <v>330</v>
      </c>
      <c r="C27" s="10" t="s">
        <v>329</v>
      </c>
      <c r="D27" s="9" t="s">
        <v>65</v>
      </c>
      <c r="E27" s="9" t="s">
        <v>122</v>
      </c>
      <c r="F27" s="9" t="s">
        <v>123</v>
      </c>
      <c r="G27" s="9" t="s">
        <v>246</v>
      </c>
      <c r="H27" s="9" t="s">
        <v>247</v>
      </c>
      <c r="I27" s="11">
        <v>10000</v>
      </c>
      <c r="J27" s="11">
        <v>10000</v>
      </c>
      <c r="K27" s="11">
        <v>10000</v>
      </c>
      <c r="L27" s="11"/>
      <c r="M27" s="11"/>
      <c r="N27" s="11"/>
      <c r="O27" s="11"/>
      <c r="P27" s="24"/>
      <c r="Q27" s="11"/>
      <c r="R27" s="11"/>
      <c r="S27" s="11"/>
      <c r="T27" s="11"/>
      <c r="U27" s="11"/>
      <c r="V27" s="11"/>
      <c r="W27" s="11"/>
    </row>
    <row r="28" ht="18.75" customHeight="1" spans="1:23">
      <c r="A28" s="9" t="s">
        <v>321</v>
      </c>
      <c r="B28" s="9" t="s">
        <v>330</v>
      </c>
      <c r="C28" s="10" t="s">
        <v>329</v>
      </c>
      <c r="D28" s="9" t="s">
        <v>65</v>
      </c>
      <c r="E28" s="9" t="s">
        <v>122</v>
      </c>
      <c r="F28" s="9" t="s">
        <v>123</v>
      </c>
      <c r="G28" s="9" t="s">
        <v>246</v>
      </c>
      <c r="H28" s="9" t="s">
        <v>247</v>
      </c>
      <c r="I28" s="11">
        <v>9600</v>
      </c>
      <c r="J28" s="11">
        <v>9600</v>
      </c>
      <c r="K28" s="11">
        <v>9600</v>
      </c>
      <c r="L28" s="11"/>
      <c r="M28" s="11"/>
      <c r="N28" s="11"/>
      <c r="O28" s="11"/>
      <c r="P28" s="24"/>
      <c r="Q28" s="11"/>
      <c r="R28" s="11"/>
      <c r="S28" s="11"/>
      <c r="T28" s="11"/>
      <c r="U28" s="11"/>
      <c r="V28" s="11"/>
      <c r="W28" s="11"/>
    </row>
    <row r="29" ht="18.75" customHeight="1" spans="1:23">
      <c r="A29" s="9" t="s">
        <v>321</v>
      </c>
      <c r="B29" s="9" t="s">
        <v>330</v>
      </c>
      <c r="C29" s="10" t="s">
        <v>329</v>
      </c>
      <c r="D29" s="9" t="s">
        <v>65</v>
      </c>
      <c r="E29" s="9" t="s">
        <v>122</v>
      </c>
      <c r="F29" s="9" t="s">
        <v>123</v>
      </c>
      <c r="G29" s="9" t="s">
        <v>246</v>
      </c>
      <c r="H29" s="9" t="s">
        <v>247</v>
      </c>
      <c r="I29" s="11">
        <v>123200</v>
      </c>
      <c r="J29" s="11">
        <v>123200</v>
      </c>
      <c r="K29" s="11">
        <v>123200</v>
      </c>
      <c r="L29" s="11"/>
      <c r="M29" s="11"/>
      <c r="N29" s="11"/>
      <c r="O29" s="11"/>
      <c r="P29" s="24"/>
      <c r="Q29" s="11"/>
      <c r="R29" s="11"/>
      <c r="S29" s="11"/>
      <c r="T29" s="11"/>
      <c r="U29" s="11"/>
      <c r="V29" s="11"/>
      <c r="W29" s="11"/>
    </row>
    <row r="30" ht="18.75" customHeight="1" spans="1:23">
      <c r="A30" s="9" t="s">
        <v>321</v>
      </c>
      <c r="B30" s="9" t="s">
        <v>330</v>
      </c>
      <c r="C30" s="10" t="s">
        <v>329</v>
      </c>
      <c r="D30" s="9" t="s">
        <v>65</v>
      </c>
      <c r="E30" s="9" t="s">
        <v>122</v>
      </c>
      <c r="F30" s="9" t="s">
        <v>123</v>
      </c>
      <c r="G30" s="9" t="s">
        <v>246</v>
      </c>
      <c r="H30" s="9" t="s">
        <v>247</v>
      </c>
      <c r="I30" s="11">
        <v>10000</v>
      </c>
      <c r="J30" s="11">
        <v>10000</v>
      </c>
      <c r="K30" s="11">
        <v>10000</v>
      </c>
      <c r="L30" s="11"/>
      <c r="M30" s="11"/>
      <c r="N30" s="11"/>
      <c r="O30" s="11"/>
      <c r="P30" s="24"/>
      <c r="Q30" s="11"/>
      <c r="R30" s="11"/>
      <c r="S30" s="11"/>
      <c r="T30" s="11"/>
      <c r="U30" s="11"/>
      <c r="V30" s="11"/>
      <c r="W30" s="11"/>
    </row>
    <row r="31" ht="18.75" customHeight="1" spans="1:23">
      <c r="A31" s="9" t="s">
        <v>321</v>
      </c>
      <c r="B31" s="9" t="s">
        <v>330</v>
      </c>
      <c r="C31" s="10" t="s">
        <v>329</v>
      </c>
      <c r="D31" s="9" t="s">
        <v>65</v>
      </c>
      <c r="E31" s="9" t="s">
        <v>122</v>
      </c>
      <c r="F31" s="9" t="s">
        <v>123</v>
      </c>
      <c r="G31" s="9" t="s">
        <v>246</v>
      </c>
      <c r="H31" s="9" t="s">
        <v>247</v>
      </c>
      <c r="I31" s="11">
        <v>10000</v>
      </c>
      <c r="J31" s="11">
        <v>10000</v>
      </c>
      <c r="K31" s="11">
        <v>10000</v>
      </c>
      <c r="L31" s="11"/>
      <c r="M31" s="11"/>
      <c r="N31" s="11"/>
      <c r="O31" s="11"/>
      <c r="P31" s="24"/>
      <c r="Q31" s="11"/>
      <c r="R31" s="11"/>
      <c r="S31" s="11"/>
      <c r="T31" s="11"/>
      <c r="U31" s="11"/>
      <c r="V31" s="11"/>
      <c r="W31" s="11"/>
    </row>
    <row r="32" ht="18.75" customHeight="1" spans="1:23">
      <c r="A32" s="9" t="s">
        <v>321</v>
      </c>
      <c r="B32" s="9" t="s">
        <v>330</v>
      </c>
      <c r="C32" s="10" t="s">
        <v>329</v>
      </c>
      <c r="D32" s="9" t="s">
        <v>65</v>
      </c>
      <c r="E32" s="9" t="s">
        <v>122</v>
      </c>
      <c r="F32" s="9" t="s">
        <v>123</v>
      </c>
      <c r="G32" s="9" t="s">
        <v>246</v>
      </c>
      <c r="H32" s="9" t="s">
        <v>247</v>
      </c>
      <c r="I32" s="11">
        <v>10000</v>
      </c>
      <c r="J32" s="11">
        <v>10000</v>
      </c>
      <c r="K32" s="11">
        <v>10000</v>
      </c>
      <c r="L32" s="11"/>
      <c r="M32" s="11"/>
      <c r="N32" s="11"/>
      <c r="O32" s="11"/>
      <c r="P32" s="24"/>
      <c r="Q32" s="11"/>
      <c r="R32" s="11"/>
      <c r="S32" s="11"/>
      <c r="T32" s="11"/>
      <c r="U32" s="11"/>
      <c r="V32" s="11"/>
      <c r="W32" s="11"/>
    </row>
    <row r="33" ht="18.75" customHeight="1" spans="1:23">
      <c r="A33" s="9" t="s">
        <v>321</v>
      </c>
      <c r="B33" s="9" t="s">
        <v>330</v>
      </c>
      <c r="C33" s="10" t="s">
        <v>329</v>
      </c>
      <c r="D33" s="9" t="s">
        <v>65</v>
      </c>
      <c r="E33" s="9" t="s">
        <v>122</v>
      </c>
      <c r="F33" s="9" t="s">
        <v>123</v>
      </c>
      <c r="G33" s="9" t="s">
        <v>331</v>
      </c>
      <c r="H33" s="9" t="s">
        <v>332</v>
      </c>
      <c r="I33" s="11">
        <v>10000</v>
      </c>
      <c r="J33" s="11">
        <v>10000</v>
      </c>
      <c r="K33" s="11">
        <v>10000</v>
      </c>
      <c r="L33" s="11"/>
      <c r="M33" s="11"/>
      <c r="N33" s="11"/>
      <c r="O33" s="11"/>
      <c r="P33" s="24"/>
      <c r="Q33" s="11"/>
      <c r="R33" s="11"/>
      <c r="S33" s="11"/>
      <c r="T33" s="11"/>
      <c r="U33" s="11"/>
      <c r="V33" s="11"/>
      <c r="W33" s="11"/>
    </row>
    <row r="34" ht="18.75" customHeight="1" spans="1:23">
      <c r="A34" s="9" t="s">
        <v>321</v>
      </c>
      <c r="B34" s="9" t="s">
        <v>330</v>
      </c>
      <c r="C34" s="10" t="s">
        <v>329</v>
      </c>
      <c r="D34" s="9" t="s">
        <v>65</v>
      </c>
      <c r="E34" s="9" t="s">
        <v>122</v>
      </c>
      <c r="F34" s="9" t="s">
        <v>123</v>
      </c>
      <c r="G34" s="9" t="s">
        <v>255</v>
      </c>
      <c r="H34" s="9" t="s">
        <v>254</v>
      </c>
      <c r="I34" s="11">
        <v>6000</v>
      </c>
      <c r="J34" s="11">
        <v>6000</v>
      </c>
      <c r="K34" s="11">
        <v>6000</v>
      </c>
      <c r="L34" s="11"/>
      <c r="M34" s="11"/>
      <c r="N34" s="11"/>
      <c r="O34" s="11"/>
      <c r="P34" s="24"/>
      <c r="Q34" s="11"/>
      <c r="R34" s="11"/>
      <c r="S34" s="11"/>
      <c r="T34" s="11"/>
      <c r="U34" s="11"/>
      <c r="V34" s="11"/>
      <c r="W34" s="11"/>
    </row>
    <row r="35" ht="18.75" customHeight="1" spans="1:23">
      <c r="A35" s="9" t="s">
        <v>321</v>
      </c>
      <c r="B35" s="9" t="s">
        <v>330</v>
      </c>
      <c r="C35" s="10" t="s">
        <v>329</v>
      </c>
      <c r="D35" s="9" t="s">
        <v>65</v>
      </c>
      <c r="E35" s="9" t="s">
        <v>122</v>
      </c>
      <c r="F35" s="9" t="s">
        <v>123</v>
      </c>
      <c r="G35" s="9" t="s">
        <v>333</v>
      </c>
      <c r="H35" s="9" t="s">
        <v>334</v>
      </c>
      <c r="I35" s="11">
        <v>24000</v>
      </c>
      <c r="J35" s="11">
        <v>24000</v>
      </c>
      <c r="K35" s="11">
        <v>24000</v>
      </c>
      <c r="L35" s="11"/>
      <c r="M35" s="11"/>
      <c r="N35" s="11"/>
      <c r="O35" s="11"/>
      <c r="P35" s="24"/>
      <c r="Q35" s="11"/>
      <c r="R35" s="11"/>
      <c r="S35" s="11"/>
      <c r="T35" s="11"/>
      <c r="U35" s="11"/>
      <c r="V35" s="11"/>
      <c r="W35" s="11"/>
    </row>
    <row r="36" ht="18.75" customHeight="1" spans="1:23">
      <c r="A36" s="9" t="s">
        <v>321</v>
      </c>
      <c r="B36" s="9" t="s">
        <v>330</v>
      </c>
      <c r="C36" s="10" t="s">
        <v>329</v>
      </c>
      <c r="D36" s="9" t="s">
        <v>65</v>
      </c>
      <c r="E36" s="9" t="s">
        <v>122</v>
      </c>
      <c r="F36" s="9" t="s">
        <v>123</v>
      </c>
      <c r="G36" s="9" t="s">
        <v>316</v>
      </c>
      <c r="H36" s="9" t="s">
        <v>317</v>
      </c>
      <c r="I36" s="11">
        <v>4800</v>
      </c>
      <c r="J36" s="11">
        <v>4800</v>
      </c>
      <c r="K36" s="11">
        <v>4800</v>
      </c>
      <c r="L36" s="11"/>
      <c r="M36" s="11"/>
      <c r="N36" s="11"/>
      <c r="O36" s="11"/>
      <c r="P36" s="24"/>
      <c r="Q36" s="11"/>
      <c r="R36" s="11"/>
      <c r="S36" s="11"/>
      <c r="T36" s="11"/>
      <c r="U36" s="11"/>
      <c r="V36" s="11"/>
      <c r="W36" s="11"/>
    </row>
    <row r="37" ht="18.75" customHeight="1" spans="1:23">
      <c r="A37" s="24"/>
      <c r="B37" s="24"/>
      <c r="C37" s="10" t="s">
        <v>335</v>
      </c>
      <c r="D37" s="24"/>
      <c r="E37" s="24"/>
      <c r="F37" s="24"/>
      <c r="G37" s="24"/>
      <c r="H37" s="24"/>
      <c r="I37" s="11">
        <v>71364.4</v>
      </c>
      <c r="J37" s="11">
        <v>71364.4</v>
      </c>
      <c r="K37" s="11">
        <v>71364.4</v>
      </c>
      <c r="L37" s="11"/>
      <c r="M37" s="11"/>
      <c r="N37" s="11"/>
      <c r="O37" s="11"/>
      <c r="P37" s="24"/>
      <c r="Q37" s="11"/>
      <c r="R37" s="11"/>
      <c r="S37" s="11"/>
      <c r="T37" s="11"/>
      <c r="U37" s="11"/>
      <c r="V37" s="11"/>
      <c r="W37" s="11"/>
    </row>
    <row r="38" ht="18.75" customHeight="1" spans="1:23">
      <c r="A38" s="9" t="s">
        <v>312</v>
      </c>
      <c r="B38" s="9" t="s">
        <v>336</v>
      </c>
      <c r="C38" s="10" t="s">
        <v>335</v>
      </c>
      <c r="D38" s="9" t="s">
        <v>65</v>
      </c>
      <c r="E38" s="9" t="s">
        <v>92</v>
      </c>
      <c r="F38" s="9" t="s">
        <v>93</v>
      </c>
      <c r="G38" s="9" t="s">
        <v>337</v>
      </c>
      <c r="H38" s="9" t="s">
        <v>338</v>
      </c>
      <c r="I38" s="11">
        <v>71364.4</v>
      </c>
      <c r="J38" s="11">
        <v>71364.4</v>
      </c>
      <c r="K38" s="11">
        <v>71364.4</v>
      </c>
      <c r="L38" s="11"/>
      <c r="M38" s="11"/>
      <c r="N38" s="11"/>
      <c r="O38" s="11"/>
      <c r="P38" s="24"/>
      <c r="Q38" s="11"/>
      <c r="R38" s="11"/>
      <c r="S38" s="11"/>
      <c r="T38" s="11"/>
      <c r="U38" s="11"/>
      <c r="V38" s="11"/>
      <c r="W38" s="11"/>
    </row>
    <row r="39" ht="18.75" customHeight="1" spans="1:23">
      <c r="A39" s="24"/>
      <c r="B39" s="24"/>
      <c r="C39" s="10" t="s">
        <v>339</v>
      </c>
      <c r="D39" s="24"/>
      <c r="E39" s="24"/>
      <c r="F39" s="24"/>
      <c r="G39" s="24"/>
      <c r="H39" s="24"/>
      <c r="I39" s="11">
        <v>47652</v>
      </c>
      <c r="J39" s="11">
        <v>47652</v>
      </c>
      <c r="K39" s="11">
        <v>47652</v>
      </c>
      <c r="L39" s="11"/>
      <c r="M39" s="11"/>
      <c r="N39" s="11"/>
      <c r="O39" s="11"/>
      <c r="P39" s="24"/>
      <c r="Q39" s="11"/>
      <c r="R39" s="11"/>
      <c r="S39" s="11"/>
      <c r="T39" s="11"/>
      <c r="U39" s="11"/>
      <c r="V39" s="11"/>
      <c r="W39" s="11"/>
    </row>
    <row r="40" ht="18.75" customHeight="1" spans="1:23">
      <c r="A40" s="9" t="s">
        <v>312</v>
      </c>
      <c r="B40" s="9" t="s">
        <v>340</v>
      </c>
      <c r="C40" s="10" t="s">
        <v>339</v>
      </c>
      <c r="D40" s="9" t="s">
        <v>65</v>
      </c>
      <c r="E40" s="9" t="s">
        <v>92</v>
      </c>
      <c r="F40" s="9" t="s">
        <v>93</v>
      </c>
      <c r="G40" s="9" t="s">
        <v>222</v>
      </c>
      <c r="H40" s="9" t="s">
        <v>223</v>
      </c>
      <c r="I40" s="11">
        <v>47652</v>
      </c>
      <c r="J40" s="11">
        <v>47652</v>
      </c>
      <c r="K40" s="11">
        <v>47652</v>
      </c>
      <c r="L40" s="11"/>
      <c r="M40" s="11"/>
      <c r="N40" s="11"/>
      <c r="O40" s="11"/>
      <c r="P40" s="24"/>
      <c r="Q40" s="11"/>
      <c r="R40" s="11"/>
      <c r="S40" s="11"/>
      <c r="T40" s="11"/>
      <c r="U40" s="11"/>
      <c r="V40" s="11"/>
      <c r="W40" s="11"/>
    </row>
    <row r="41" ht="18.75" customHeight="1" spans="1:23">
      <c r="A41" s="24"/>
      <c r="B41" s="24"/>
      <c r="C41" s="10" t="s">
        <v>341</v>
      </c>
      <c r="D41" s="24"/>
      <c r="E41" s="24"/>
      <c r="F41" s="24"/>
      <c r="G41" s="24"/>
      <c r="H41" s="24"/>
      <c r="I41" s="11">
        <v>150000</v>
      </c>
      <c r="J41" s="11"/>
      <c r="K41" s="11"/>
      <c r="L41" s="11"/>
      <c r="M41" s="11"/>
      <c r="N41" s="11"/>
      <c r="O41" s="11"/>
      <c r="P41" s="24"/>
      <c r="Q41" s="11"/>
      <c r="R41" s="11">
        <v>150000</v>
      </c>
      <c r="S41" s="11">
        <v>150000</v>
      </c>
      <c r="T41" s="11"/>
      <c r="U41" s="11"/>
      <c r="V41" s="11"/>
      <c r="W41" s="11"/>
    </row>
    <row r="42" ht="18.75" customHeight="1" spans="1:23">
      <c r="A42" s="9" t="s">
        <v>321</v>
      </c>
      <c r="B42" s="9" t="s">
        <v>342</v>
      </c>
      <c r="C42" s="10" t="s">
        <v>341</v>
      </c>
      <c r="D42" s="9" t="s">
        <v>65</v>
      </c>
      <c r="E42" s="9" t="s">
        <v>114</v>
      </c>
      <c r="F42" s="9" t="s">
        <v>115</v>
      </c>
      <c r="G42" s="9" t="s">
        <v>246</v>
      </c>
      <c r="H42" s="9" t="s">
        <v>247</v>
      </c>
      <c r="I42" s="11">
        <v>40000</v>
      </c>
      <c r="J42" s="11"/>
      <c r="K42" s="11"/>
      <c r="L42" s="11"/>
      <c r="M42" s="11"/>
      <c r="N42" s="11"/>
      <c r="O42" s="11"/>
      <c r="P42" s="24"/>
      <c r="Q42" s="11"/>
      <c r="R42" s="11">
        <v>40000</v>
      </c>
      <c r="S42" s="11">
        <v>40000</v>
      </c>
      <c r="T42" s="11"/>
      <c r="U42" s="11"/>
      <c r="V42" s="11"/>
      <c r="W42" s="11"/>
    </row>
    <row r="43" ht="18.75" customHeight="1" spans="1:23">
      <c r="A43" s="9" t="s">
        <v>321</v>
      </c>
      <c r="B43" s="9" t="s">
        <v>342</v>
      </c>
      <c r="C43" s="10" t="s">
        <v>341</v>
      </c>
      <c r="D43" s="9" t="s">
        <v>65</v>
      </c>
      <c r="E43" s="9" t="s">
        <v>114</v>
      </c>
      <c r="F43" s="9" t="s">
        <v>115</v>
      </c>
      <c r="G43" s="9" t="s">
        <v>331</v>
      </c>
      <c r="H43" s="9" t="s">
        <v>332</v>
      </c>
      <c r="I43" s="11">
        <v>50000</v>
      </c>
      <c r="J43" s="11"/>
      <c r="K43" s="11"/>
      <c r="L43" s="11"/>
      <c r="M43" s="11"/>
      <c r="N43" s="11"/>
      <c r="O43" s="11"/>
      <c r="P43" s="24"/>
      <c r="Q43" s="11"/>
      <c r="R43" s="11">
        <v>50000</v>
      </c>
      <c r="S43" s="11">
        <v>50000</v>
      </c>
      <c r="T43" s="11"/>
      <c r="U43" s="11"/>
      <c r="V43" s="11"/>
      <c r="W43" s="11"/>
    </row>
    <row r="44" ht="18.75" customHeight="1" spans="1:23">
      <c r="A44" s="9" t="s">
        <v>321</v>
      </c>
      <c r="B44" s="9" t="s">
        <v>342</v>
      </c>
      <c r="C44" s="10" t="s">
        <v>341</v>
      </c>
      <c r="D44" s="9" t="s">
        <v>65</v>
      </c>
      <c r="E44" s="9" t="s">
        <v>114</v>
      </c>
      <c r="F44" s="9" t="s">
        <v>115</v>
      </c>
      <c r="G44" s="9" t="s">
        <v>343</v>
      </c>
      <c r="H44" s="9" t="s">
        <v>344</v>
      </c>
      <c r="I44" s="11">
        <v>50000</v>
      </c>
      <c r="J44" s="11"/>
      <c r="K44" s="11"/>
      <c r="L44" s="11"/>
      <c r="M44" s="11"/>
      <c r="N44" s="11"/>
      <c r="O44" s="11"/>
      <c r="P44" s="24"/>
      <c r="Q44" s="11"/>
      <c r="R44" s="11">
        <v>50000</v>
      </c>
      <c r="S44" s="11">
        <v>50000</v>
      </c>
      <c r="T44" s="11"/>
      <c r="U44" s="11"/>
      <c r="V44" s="11"/>
      <c r="W44" s="11"/>
    </row>
    <row r="45" ht="18.75" customHeight="1" spans="1:23">
      <c r="A45" s="9" t="s">
        <v>321</v>
      </c>
      <c r="B45" s="9" t="s">
        <v>342</v>
      </c>
      <c r="C45" s="10" t="s">
        <v>341</v>
      </c>
      <c r="D45" s="9" t="s">
        <v>65</v>
      </c>
      <c r="E45" s="9" t="s">
        <v>114</v>
      </c>
      <c r="F45" s="9" t="s">
        <v>115</v>
      </c>
      <c r="G45" s="9" t="s">
        <v>316</v>
      </c>
      <c r="H45" s="9" t="s">
        <v>317</v>
      </c>
      <c r="I45" s="11">
        <v>10000</v>
      </c>
      <c r="J45" s="11"/>
      <c r="K45" s="11"/>
      <c r="L45" s="11"/>
      <c r="M45" s="11"/>
      <c r="N45" s="11"/>
      <c r="O45" s="11"/>
      <c r="P45" s="24"/>
      <c r="Q45" s="11"/>
      <c r="R45" s="11">
        <v>10000</v>
      </c>
      <c r="S45" s="11">
        <v>10000</v>
      </c>
      <c r="T45" s="11"/>
      <c r="U45" s="11"/>
      <c r="V45" s="11"/>
      <c r="W45" s="11"/>
    </row>
    <row r="46" ht="18.75" customHeight="1" spans="1:23">
      <c r="A46" s="24"/>
      <c r="B46" s="24"/>
      <c r="C46" s="10" t="s">
        <v>345</v>
      </c>
      <c r="D46" s="24"/>
      <c r="E46" s="24"/>
      <c r="F46" s="24"/>
      <c r="G46" s="24"/>
      <c r="H46" s="24"/>
      <c r="I46" s="11">
        <v>11472</v>
      </c>
      <c r="J46" s="11">
        <v>11472</v>
      </c>
      <c r="K46" s="11">
        <v>11472</v>
      </c>
      <c r="L46" s="11"/>
      <c r="M46" s="11"/>
      <c r="N46" s="11"/>
      <c r="O46" s="11"/>
      <c r="P46" s="24"/>
      <c r="Q46" s="11"/>
      <c r="R46" s="11"/>
      <c r="S46" s="11"/>
      <c r="T46" s="11"/>
      <c r="U46" s="11"/>
      <c r="V46" s="11"/>
      <c r="W46" s="11"/>
    </row>
    <row r="47" ht="18.75" customHeight="1" spans="1:23">
      <c r="A47" s="9" t="s">
        <v>312</v>
      </c>
      <c r="B47" s="9" t="s">
        <v>346</v>
      </c>
      <c r="C47" s="10" t="s">
        <v>345</v>
      </c>
      <c r="D47" s="9" t="s">
        <v>61</v>
      </c>
      <c r="E47" s="9" t="s">
        <v>92</v>
      </c>
      <c r="F47" s="9" t="s">
        <v>93</v>
      </c>
      <c r="G47" s="9" t="s">
        <v>222</v>
      </c>
      <c r="H47" s="9" t="s">
        <v>223</v>
      </c>
      <c r="I47" s="11">
        <v>11472</v>
      </c>
      <c r="J47" s="11">
        <v>11472</v>
      </c>
      <c r="K47" s="11">
        <v>11472</v>
      </c>
      <c r="L47" s="11"/>
      <c r="M47" s="11"/>
      <c r="N47" s="11"/>
      <c r="O47" s="11"/>
      <c r="P47" s="24"/>
      <c r="Q47" s="11"/>
      <c r="R47" s="11"/>
      <c r="S47" s="11"/>
      <c r="T47" s="11"/>
      <c r="U47" s="11"/>
      <c r="V47" s="11"/>
      <c r="W47" s="11"/>
    </row>
    <row r="48" ht="18.75" customHeight="1" spans="1:23">
      <c r="A48" s="24"/>
      <c r="B48" s="24"/>
      <c r="C48" s="10" t="s">
        <v>347</v>
      </c>
      <c r="D48" s="24"/>
      <c r="E48" s="24"/>
      <c r="F48" s="24"/>
      <c r="G48" s="24"/>
      <c r="H48" s="24"/>
      <c r="I48" s="11">
        <v>724900</v>
      </c>
      <c r="J48" s="11"/>
      <c r="K48" s="11"/>
      <c r="L48" s="11"/>
      <c r="M48" s="11"/>
      <c r="N48" s="11"/>
      <c r="O48" s="11"/>
      <c r="P48" s="24"/>
      <c r="Q48" s="11"/>
      <c r="R48" s="11">
        <v>724900</v>
      </c>
      <c r="S48" s="11"/>
      <c r="T48" s="11">
        <v>724900</v>
      </c>
      <c r="U48" s="11"/>
      <c r="V48" s="11"/>
      <c r="W48" s="11"/>
    </row>
    <row r="49" ht="18.75" customHeight="1" spans="1:23">
      <c r="A49" s="9" t="s">
        <v>321</v>
      </c>
      <c r="B49" s="9" t="s">
        <v>348</v>
      </c>
      <c r="C49" s="10" t="s">
        <v>347</v>
      </c>
      <c r="D49" s="9" t="s">
        <v>61</v>
      </c>
      <c r="E49" s="9" t="s">
        <v>118</v>
      </c>
      <c r="F49" s="9" t="s">
        <v>119</v>
      </c>
      <c r="G49" s="9" t="s">
        <v>349</v>
      </c>
      <c r="H49" s="9" t="s">
        <v>350</v>
      </c>
      <c r="I49" s="11">
        <v>724900</v>
      </c>
      <c r="J49" s="11"/>
      <c r="K49" s="11"/>
      <c r="L49" s="11"/>
      <c r="M49" s="11"/>
      <c r="N49" s="11"/>
      <c r="O49" s="11"/>
      <c r="P49" s="24"/>
      <c r="Q49" s="11"/>
      <c r="R49" s="11">
        <v>724900</v>
      </c>
      <c r="S49" s="11"/>
      <c r="T49" s="11">
        <v>724900</v>
      </c>
      <c r="U49" s="11"/>
      <c r="V49" s="11"/>
      <c r="W49" s="11"/>
    </row>
    <row r="50" ht="18.75" customHeight="1" spans="1:23">
      <c r="A50" s="24"/>
      <c r="B50" s="24"/>
      <c r="C50" s="10" t="s">
        <v>351</v>
      </c>
      <c r="D50" s="24"/>
      <c r="E50" s="24"/>
      <c r="F50" s="24"/>
      <c r="G50" s="24"/>
      <c r="H50" s="24"/>
      <c r="I50" s="11">
        <v>1953200</v>
      </c>
      <c r="J50" s="11"/>
      <c r="K50" s="11"/>
      <c r="L50" s="11"/>
      <c r="M50" s="11"/>
      <c r="N50" s="11"/>
      <c r="O50" s="11"/>
      <c r="P50" s="24"/>
      <c r="Q50" s="11"/>
      <c r="R50" s="11">
        <v>1953200</v>
      </c>
      <c r="S50" s="11"/>
      <c r="T50" s="11">
        <v>1953200</v>
      </c>
      <c r="U50" s="11"/>
      <c r="V50" s="11"/>
      <c r="W50" s="11"/>
    </row>
    <row r="51" ht="18.75" customHeight="1" spans="1:23">
      <c r="A51" s="9" t="s">
        <v>321</v>
      </c>
      <c r="B51" s="9" t="s">
        <v>352</v>
      </c>
      <c r="C51" s="10" t="s">
        <v>351</v>
      </c>
      <c r="D51" s="9" t="s">
        <v>61</v>
      </c>
      <c r="E51" s="9" t="s">
        <v>118</v>
      </c>
      <c r="F51" s="9" t="s">
        <v>119</v>
      </c>
      <c r="G51" s="9" t="s">
        <v>333</v>
      </c>
      <c r="H51" s="9" t="s">
        <v>334</v>
      </c>
      <c r="I51" s="11">
        <v>1953200</v>
      </c>
      <c r="J51" s="11"/>
      <c r="K51" s="11"/>
      <c r="L51" s="11"/>
      <c r="M51" s="11"/>
      <c r="N51" s="11"/>
      <c r="O51" s="11"/>
      <c r="P51" s="24"/>
      <c r="Q51" s="11"/>
      <c r="R51" s="11">
        <v>1953200</v>
      </c>
      <c r="S51" s="11"/>
      <c r="T51" s="11">
        <v>1953200</v>
      </c>
      <c r="U51" s="11"/>
      <c r="V51" s="11"/>
      <c r="W51" s="11"/>
    </row>
    <row r="52" ht="18.75" customHeight="1" spans="1:23">
      <c r="A52" s="24"/>
      <c r="B52" s="24"/>
      <c r="C52" s="10" t="s">
        <v>353</v>
      </c>
      <c r="D52" s="24"/>
      <c r="E52" s="24"/>
      <c r="F52" s="24"/>
      <c r="G52" s="24"/>
      <c r="H52" s="24"/>
      <c r="I52" s="11">
        <v>1345000</v>
      </c>
      <c r="J52" s="11"/>
      <c r="K52" s="11"/>
      <c r="L52" s="11"/>
      <c r="M52" s="11"/>
      <c r="N52" s="11"/>
      <c r="O52" s="11"/>
      <c r="P52" s="24"/>
      <c r="Q52" s="11"/>
      <c r="R52" s="11">
        <v>1345000</v>
      </c>
      <c r="S52" s="11"/>
      <c r="T52" s="11">
        <v>1345000</v>
      </c>
      <c r="U52" s="11"/>
      <c r="V52" s="11"/>
      <c r="W52" s="11"/>
    </row>
    <row r="53" ht="18.75" customHeight="1" spans="1:23">
      <c r="A53" s="9" t="s">
        <v>321</v>
      </c>
      <c r="B53" s="9" t="s">
        <v>354</v>
      </c>
      <c r="C53" s="10" t="s">
        <v>353</v>
      </c>
      <c r="D53" s="9" t="s">
        <v>61</v>
      </c>
      <c r="E53" s="9" t="s">
        <v>118</v>
      </c>
      <c r="F53" s="9" t="s">
        <v>119</v>
      </c>
      <c r="G53" s="9" t="s">
        <v>333</v>
      </c>
      <c r="H53" s="9" t="s">
        <v>334</v>
      </c>
      <c r="I53" s="11">
        <v>1345000</v>
      </c>
      <c r="J53" s="11"/>
      <c r="K53" s="11"/>
      <c r="L53" s="11"/>
      <c r="M53" s="11"/>
      <c r="N53" s="11"/>
      <c r="O53" s="11"/>
      <c r="P53" s="24"/>
      <c r="Q53" s="11"/>
      <c r="R53" s="11">
        <v>1345000</v>
      </c>
      <c r="S53" s="11"/>
      <c r="T53" s="11">
        <v>1345000</v>
      </c>
      <c r="U53" s="11"/>
      <c r="V53" s="11"/>
      <c r="W53" s="11"/>
    </row>
    <row r="54" ht="18.75" customHeight="1" spans="1:23">
      <c r="A54" s="24"/>
      <c r="B54" s="24"/>
      <c r="C54" s="10" t="s">
        <v>355</v>
      </c>
      <c r="D54" s="24"/>
      <c r="E54" s="24"/>
      <c r="F54" s="24"/>
      <c r="G54" s="24"/>
      <c r="H54" s="24"/>
      <c r="I54" s="11">
        <v>2670000</v>
      </c>
      <c r="J54" s="11"/>
      <c r="K54" s="11"/>
      <c r="L54" s="11"/>
      <c r="M54" s="11"/>
      <c r="N54" s="11"/>
      <c r="O54" s="11"/>
      <c r="P54" s="24"/>
      <c r="Q54" s="11"/>
      <c r="R54" s="11">
        <v>2670000</v>
      </c>
      <c r="S54" s="11"/>
      <c r="T54" s="11">
        <v>2670000</v>
      </c>
      <c r="U54" s="11"/>
      <c r="V54" s="11"/>
      <c r="W54" s="11"/>
    </row>
    <row r="55" ht="18.75" customHeight="1" spans="1:23">
      <c r="A55" s="9" t="s">
        <v>321</v>
      </c>
      <c r="B55" s="9" t="s">
        <v>356</v>
      </c>
      <c r="C55" s="10" t="s">
        <v>355</v>
      </c>
      <c r="D55" s="9" t="s">
        <v>61</v>
      </c>
      <c r="E55" s="9" t="s">
        <v>118</v>
      </c>
      <c r="F55" s="9" t="s">
        <v>119</v>
      </c>
      <c r="G55" s="9" t="s">
        <v>357</v>
      </c>
      <c r="H55" s="9" t="s">
        <v>358</v>
      </c>
      <c r="I55" s="11">
        <v>2670000</v>
      </c>
      <c r="J55" s="11"/>
      <c r="K55" s="11"/>
      <c r="L55" s="11"/>
      <c r="M55" s="11"/>
      <c r="N55" s="11"/>
      <c r="O55" s="11"/>
      <c r="P55" s="24"/>
      <c r="Q55" s="11"/>
      <c r="R55" s="11">
        <v>2670000</v>
      </c>
      <c r="S55" s="11"/>
      <c r="T55" s="11">
        <v>2670000</v>
      </c>
      <c r="U55" s="11"/>
      <c r="V55" s="11"/>
      <c r="W55" s="11"/>
    </row>
    <row r="56" ht="18.75" customHeight="1" spans="1:23">
      <c r="A56" s="24"/>
      <c r="B56" s="24"/>
      <c r="C56" s="10" t="s">
        <v>359</v>
      </c>
      <c r="D56" s="24"/>
      <c r="E56" s="24"/>
      <c r="F56" s="24"/>
      <c r="G56" s="24"/>
      <c r="H56" s="24"/>
      <c r="I56" s="11">
        <v>770429.36</v>
      </c>
      <c r="J56" s="11">
        <v>770429.36</v>
      </c>
      <c r="K56" s="11">
        <v>770429.36</v>
      </c>
      <c r="L56" s="11"/>
      <c r="M56" s="11"/>
      <c r="N56" s="11"/>
      <c r="O56" s="11"/>
      <c r="P56" s="24"/>
      <c r="Q56" s="11"/>
      <c r="R56" s="11"/>
      <c r="S56" s="11"/>
      <c r="T56" s="11"/>
      <c r="U56" s="11"/>
      <c r="V56" s="11"/>
      <c r="W56" s="11"/>
    </row>
    <row r="57" ht="18.75" customHeight="1" spans="1:23">
      <c r="A57" s="9" t="s">
        <v>321</v>
      </c>
      <c r="B57" s="9" t="s">
        <v>360</v>
      </c>
      <c r="C57" s="10" t="s">
        <v>359</v>
      </c>
      <c r="D57" s="9" t="s">
        <v>58</v>
      </c>
      <c r="E57" s="9" t="s">
        <v>102</v>
      </c>
      <c r="F57" s="9" t="s">
        <v>103</v>
      </c>
      <c r="G57" s="9" t="s">
        <v>333</v>
      </c>
      <c r="H57" s="9" t="s">
        <v>334</v>
      </c>
      <c r="I57" s="11">
        <v>770429.36</v>
      </c>
      <c r="J57" s="11">
        <v>770429.36</v>
      </c>
      <c r="K57" s="11">
        <v>770429.36</v>
      </c>
      <c r="L57" s="11"/>
      <c r="M57" s="11"/>
      <c r="N57" s="11"/>
      <c r="O57" s="11"/>
      <c r="P57" s="24"/>
      <c r="Q57" s="11"/>
      <c r="R57" s="11"/>
      <c r="S57" s="11"/>
      <c r="T57" s="11"/>
      <c r="U57" s="11"/>
      <c r="V57" s="11"/>
      <c r="W57" s="11"/>
    </row>
    <row r="58" ht="18.75" customHeight="1" spans="1:23">
      <c r="A58" s="24"/>
      <c r="B58" s="24"/>
      <c r="C58" s="10" t="s">
        <v>361</v>
      </c>
      <c r="D58" s="24"/>
      <c r="E58" s="24"/>
      <c r="F58" s="24"/>
      <c r="G58" s="24"/>
      <c r="H58" s="24"/>
      <c r="I58" s="11">
        <v>156300</v>
      </c>
      <c r="J58" s="11">
        <v>156300</v>
      </c>
      <c r="K58" s="11">
        <v>156300</v>
      </c>
      <c r="L58" s="11"/>
      <c r="M58" s="11"/>
      <c r="N58" s="11"/>
      <c r="O58" s="11"/>
      <c r="P58" s="24"/>
      <c r="Q58" s="11"/>
      <c r="R58" s="11"/>
      <c r="S58" s="11"/>
      <c r="T58" s="11"/>
      <c r="U58" s="11"/>
      <c r="V58" s="11"/>
      <c r="W58" s="11"/>
    </row>
    <row r="59" ht="18.75" customHeight="1" spans="1:23">
      <c r="A59" s="9" t="s">
        <v>312</v>
      </c>
      <c r="B59" s="9" t="s">
        <v>362</v>
      </c>
      <c r="C59" s="10" t="s">
        <v>361</v>
      </c>
      <c r="D59" s="9" t="s">
        <v>58</v>
      </c>
      <c r="E59" s="9" t="s">
        <v>92</v>
      </c>
      <c r="F59" s="9" t="s">
        <v>93</v>
      </c>
      <c r="G59" s="9" t="s">
        <v>222</v>
      </c>
      <c r="H59" s="9" t="s">
        <v>223</v>
      </c>
      <c r="I59" s="11">
        <v>156300</v>
      </c>
      <c r="J59" s="11">
        <v>156300</v>
      </c>
      <c r="K59" s="11">
        <v>156300</v>
      </c>
      <c r="L59" s="11"/>
      <c r="M59" s="11"/>
      <c r="N59" s="11"/>
      <c r="O59" s="11"/>
      <c r="P59" s="24"/>
      <c r="Q59" s="11"/>
      <c r="R59" s="11"/>
      <c r="S59" s="11"/>
      <c r="T59" s="11"/>
      <c r="U59" s="11"/>
      <c r="V59" s="11"/>
      <c r="W59" s="11"/>
    </row>
    <row r="60" ht="18.75" customHeight="1" spans="1:23">
      <c r="A60" s="24"/>
      <c r="B60" s="24"/>
      <c r="C60" s="10" t="s">
        <v>363</v>
      </c>
      <c r="D60" s="24"/>
      <c r="E60" s="24"/>
      <c r="F60" s="24"/>
      <c r="G60" s="24"/>
      <c r="H60" s="24"/>
      <c r="I60" s="11">
        <v>44852060</v>
      </c>
      <c r="J60" s="11"/>
      <c r="K60" s="11"/>
      <c r="L60" s="11"/>
      <c r="M60" s="11"/>
      <c r="N60" s="11"/>
      <c r="O60" s="11"/>
      <c r="P60" s="24"/>
      <c r="Q60" s="11"/>
      <c r="R60" s="11">
        <v>44852060</v>
      </c>
      <c r="S60" s="11"/>
      <c r="T60" s="11">
        <v>44852060</v>
      </c>
      <c r="U60" s="11"/>
      <c r="V60" s="11"/>
      <c r="W60" s="11"/>
    </row>
    <row r="61" ht="18.75" customHeight="1" spans="1:23">
      <c r="A61" s="9" t="s">
        <v>321</v>
      </c>
      <c r="B61" s="9" t="s">
        <v>364</v>
      </c>
      <c r="C61" s="10" t="s">
        <v>363</v>
      </c>
      <c r="D61" s="9" t="s">
        <v>58</v>
      </c>
      <c r="E61" s="9" t="s">
        <v>102</v>
      </c>
      <c r="F61" s="9" t="s">
        <v>103</v>
      </c>
      <c r="G61" s="9" t="s">
        <v>343</v>
      </c>
      <c r="H61" s="9" t="s">
        <v>344</v>
      </c>
      <c r="I61" s="11">
        <v>690000</v>
      </c>
      <c r="J61" s="11"/>
      <c r="K61" s="11"/>
      <c r="L61" s="11"/>
      <c r="M61" s="11"/>
      <c r="N61" s="11"/>
      <c r="O61" s="11"/>
      <c r="P61" s="24"/>
      <c r="Q61" s="11"/>
      <c r="R61" s="11">
        <v>690000</v>
      </c>
      <c r="S61" s="11"/>
      <c r="T61" s="11">
        <v>690000</v>
      </c>
      <c r="U61" s="11"/>
      <c r="V61" s="11"/>
      <c r="W61" s="11"/>
    </row>
    <row r="62" ht="18.75" customHeight="1" spans="1:23">
      <c r="A62" s="9" t="s">
        <v>321</v>
      </c>
      <c r="B62" s="9" t="s">
        <v>364</v>
      </c>
      <c r="C62" s="10" t="s">
        <v>363</v>
      </c>
      <c r="D62" s="9" t="s">
        <v>58</v>
      </c>
      <c r="E62" s="9" t="s">
        <v>102</v>
      </c>
      <c r="F62" s="9" t="s">
        <v>103</v>
      </c>
      <c r="G62" s="9" t="s">
        <v>333</v>
      </c>
      <c r="H62" s="9" t="s">
        <v>334</v>
      </c>
      <c r="I62" s="11">
        <v>19529480</v>
      </c>
      <c r="J62" s="11"/>
      <c r="K62" s="11"/>
      <c r="L62" s="11"/>
      <c r="M62" s="11"/>
      <c r="N62" s="11"/>
      <c r="O62" s="11"/>
      <c r="P62" s="24"/>
      <c r="Q62" s="11"/>
      <c r="R62" s="11">
        <v>19529480</v>
      </c>
      <c r="S62" s="11"/>
      <c r="T62" s="11">
        <v>19529480</v>
      </c>
      <c r="U62" s="11"/>
      <c r="V62" s="11"/>
      <c r="W62" s="11"/>
    </row>
    <row r="63" ht="18.75" customHeight="1" spans="1:23">
      <c r="A63" s="9" t="s">
        <v>321</v>
      </c>
      <c r="B63" s="9" t="s">
        <v>364</v>
      </c>
      <c r="C63" s="10" t="s">
        <v>363</v>
      </c>
      <c r="D63" s="9" t="s">
        <v>58</v>
      </c>
      <c r="E63" s="9" t="s">
        <v>102</v>
      </c>
      <c r="F63" s="9" t="s">
        <v>103</v>
      </c>
      <c r="G63" s="9" t="s">
        <v>316</v>
      </c>
      <c r="H63" s="9" t="s">
        <v>317</v>
      </c>
      <c r="I63" s="11">
        <v>7846600</v>
      </c>
      <c r="J63" s="11"/>
      <c r="K63" s="11"/>
      <c r="L63" s="11"/>
      <c r="M63" s="11"/>
      <c r="N63" s="11"/>
      <c r="O63" s="11"/>
      <c r="P63" s="24"/>
      <c r="Q63" s="11"/>
      <c r="R63" s="11">
        <v>7846600</v>
      </c>
      <c r="S63" s="11"/>
      <c r="T63" s="11">
        <v>7846600</v>
      </c>
      <c r="U63" s="11"/>
      <c r="V63" s="11"/>
      <c r="W63" s="11"/>
    </row>
    <row r="64" ht="18.75" customHeight="1" spans="1:23">
      <c r="A64" s="9" t="s">
        <v>321</v>
      </c>
      <c r="B64" s="9" t="s">
        <v>364</v>
      </c>
      <c r="C64" s="10" t="s">
        <v>363</v>
      </c>
      <c r="D64" s="9" t="s">
        <v>58</v>
      </c>
      <c r="E64" s="9" t="s">
        <v>102</v>
      </c>
      <c r="F64" s="9" t="s">
        <v>103</v>
      </c>
      <c r="G64" s="9" t="s">
        <v>365</v>
      </c>
      <c r="H64" s="9" t="s">
        <v>366</v>
      </c>
      <c r="I64" s="11">
        <v>8000000</v>
      </c>
      <c r="J64" s="11"/>
      <c r="K64" s="11"/>
      <c r="L64" s="11"/>
      <c r="M64" s="11"/>
      <c r="N64" s="11"/>
      <c r="O64" s="11"/>
      <c r="P64" s="24"/>
      <c r="Q64" s="11"/>
      <c r="R64" s="11">
        <v>8000000</v>
      </c>
      <c r="S64" s="11"/>
      <c r="T64" s="11">
        <v>8000000</v>
      </c>
      <c r="U64" s="11"/>
      <c r="V64" s="11"/>
      <c r="W64" s="11"/>
    </row>
    <row r="65" ht="18.75" customHeight="1" spans="1:23">
      <c r="A65" s="9" t="s">
        <v>321</v>
      </c>
      <c r="B65" s="9" t="s">
        <v>364</v>
      </c>
      <c r="C65" s="10" t="s">
        <v>363</v>
      </c>
      <c r="D65" s="9" t="s">
        <v>58</v>
      </c>
      <c r="E65" s="9" t="s">
        <v>102</v>
      </c>
      <c r="F65" s="9" t="s">
        <v>103</v>
      </c>
      <c r="G65" s="9" t="s">
        <v>365</v>
      </c>
      <c r="H65" s="9" t="s">
        <v>366</v>
      </c>
      <c r="I65" s="11">
        <v>564190</v>
      </c>
      <c r="J65" s="11"/>
      <c r="K65" s="11"/>
      <c r="L65" s="11"/>
      <c r="M65" s="11"/>
      <c r="N65" s="11"/>
      <c r="O65" s="11"/>
      <c r="P65" s="24"/>
      <c r="Q65" s="11"/>
      <c r="R65" s="11">
        <v>564190</v>
      </c>
      <c r="S65" s="11"/>
      <c r="T65" s="11">
        <v>564190</v>
      </c>
      <c r="U65" s="11"/>
      <c r="V65" s="11"/>
      <c r="W65" s="11"/>
    </row>
    <row r="66" ht="18.75" customHeight="1" spans="1:23">
      <c r="A66" s="9" t="s">
        <v>321</v>
      </c>
      <c r="B66" s="9" t="s">
        <v>364</v>
      </c>
      <c r="C66" s="10" t="s">
        <v>363</v>
      </c>
      <c r="D66" s="9" t="s">
        <v>58</v>
      </c>
      <c r="E66" s="9" t="s">
        <v>102</v>
      </c>
      <c r="F66" s="9" t="s">
        <v>103</v>
      </c>
      <c r="G66" s="9" t="s">
        <v>357</v>
      </c>
      <c r="H66" s="9" t="s">
        <v>358</v>
      </c>
      <c r="I66" s="11">
        <v>7849790</v>
      </c>
      <c r="J66" s="11"/>
      <c r="K66" s="11"/>
      <c r="L66" s="11"/>
      <c r="M66" s="11"/>
      <c r="N66" s="11"/>
      <c r="O66" s="11"/>
      <c r="P66" s="24"/>
      <c r="Q66" s="11"/>
      <c r="R66" s="11">
        <v>7849790</v>
      </c>
      <c r="S66" s="11"/>
      <c r="T66" s="11">
        <v>7849790</v>
      </c>
      <c r="U66" s="11"/>
      <c r="V66" s="11"/>
      <c r="W66" s="11"/>
    </row>
    <row r="67" ht="18.75" customHeight="1" spans="1:23">
      <c r="A67" s="9" t="s">
        <v>321</v>
      </c>
      <c r="B67" s="9" t="s">
        <v>364</v>
      </c>
      <c r="C67" s="10" t="s">
        <v>363</v>
      </c>
      <c r="D67" s="9" t="s">
        <v>58</v>
      </c>
      <c r="E67" s="9" t="s">
        <v>102</v>
      </c>
      <c r="F67" s="9" t="s">
        <v>103</v>
      </c>
      <c r="G67" s="9" t="s">
        <v>367</v>
      </c>
      <c r="H67" s="9" t="s">
        <v>368</v>
      </c>
      <c r="I67" s="11">
        <v>372000</v>
      </c>
      <c r="J67" s="11"/>
      <c r="K67" s="11"/>
      <c r="L67" s="11"/>
      <c r="M67" s="11"/>
      <c r="N67" s="11"/>
      <c r="O67" s="11"/>
      <c r="P67" s="24"/>
      <c r="Q67" s="11"/>
      <c r="R67" s="11">
        <v>372000</v>
      </c>
      <c r="S67" s="11"/>
      <c r="T67" s="11">
        <v>372000</v>
      </c>
      <c r="U67" s="11"/>
      <c r="V67" s="11"/>
      <c r="W67" s="11"/>
    </row>
    <row r="68" ht="18.75" customHeight="1" spans="1:23">
      <c r="A68" s="24"/>
      <c r="B68" s="24"/>
      <c r="C68" s="10" t="s">
        <v>369</v>
      </c>
      <c r="D68" s="24"/>
      <c r="E68" s="24"/>
      <c r="F68" s="24"/>
      <c r="G68" s="24"/>
      <c r="H68" s="24"/>
      <c r="I68" s="11">
        <v>2000000</v>
      </c>
      <c r="J68" s="11">
        <v>2000000</v>
      </c>
      <c r="K68" s="11">
        <v>2000000</v>
      </c>
      <c r="L68" s="11"/>
      <c r="M68" s="11"/>
      <c r="N68" s="11"/>
      <c r="O68" s="11"/>
      <c r="P68" s="24"/>
      <c r="Q68" s="11"/>
      <c r="R68" s="11"/>
      <c r="S68" s="11"/>
      <c r="T68" s="11"/>
      <c r="U68" s="11"/>
      <c r="V68" s="11"/>
      <c r="W68" s="11"/>
    </row>
    <row r="69" ht="18.75" customHeight="1" spans="1:23">
      <c r="A69" s="9" t="s">
        <v>321</v>
      </c>
      <c r="B69" s="9" t="s">
        <v>370</v>
      </c>
      <c r="C69" s="10" t="s">
        <v>369</v>
      </c>
      <c r="D69" s="9" t="s">
        <v>58</v>
      </c>
      <c r="E69" s="9" t="s">
        <v>102</v>
      </c>
      <c r="F69" s="9" t="s">
        <v>103</v>
      </c>
      <c r="G69" s="9" t="s">
        <v>357</v>
      </c>
      <c r="H69" s="9" t="s">
        <v>358</v>
      </c>
      <c r="I69" s="11">
        <v>2000000</v>
      </c>
      <c r="J69" s="11">
        <v>2000000</v>
      </c>
      <c r="K69" s="11">
        <v>2000000</v>
      </c>
      <c r="L69" s="11"/>
      <c r="M69" s="11"/>
      <c r="N69" s="11"/>
      <c r="O69" s="11"/>
      <c r="P69" s="24"/>
      <c r="Q69" s="11"/>
      <c r="R69" s="11"/>
      <c r="S69" s="11"/>
      <c r="T69" s="11"/>
      <c r="U69" s="11"/>
      <c r="V69" s="11"/>
      <c r="W69" s="11"/>
    </row>
    <row r="70" ht="18.75" customHeight="1" spans="1:23">
      <c r="A70" s="12" t="s">
        <v>32</v>
      </c>
      <c r="B70" s="12"/>
      <c r="C70" s="12"/>
      <c r="D70" s="12"/>
      <c r="E70" s="12"/>
      <c r="F70" s="12"/>
      <c r="G70" s="12"/>
      <c r="H70" s="12"/>
      <c r="I70" s="11">
        <v>57101258.76</v>
      </c>
      <c r="J70" s="11">
        <v>5406098.76</v>
      </c>
      <c r="K70" s="11">
        <v>5406098.76</v>
      </c>
      <c r="L70" s="11"/>
      <c r="M70" s="11"/>
      <c r="N70" s="11"/>
      <c r="O70" s="11"/>
      <c r="P70" s="11"/>
      <c r="Q70" s="11"/>
      <c r="R70" s="11">
        <v>51695160</v>
      </c>
      <c r="S70" s="11">
        <v>150000</v>
      </c>
      <c r="T70" s="11">
        <v>51545160</v>
      </c>
      <c r="U70" s="11"/>
      <c r="V70" s="11"/>
      <c r="W70" s="11"/>
    </row>
  </sheetData>
  <mergeCells count="28">
    <mergeCell ref="A3:W3"/>
    <mergeCell ref="A4:H4"/>
    <mergeCell ref="J5:M5"/>
    <mergeCell ref="N5:P5"/>
    <mergeCell ref="R5:W5"/>
    <mergeCell ref="A70:H7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48"/>
  <sheetViews>
    <sheetView showZeros="0" workbookViewId="0">
      <pane ySplit="1" topLeftCell="A2" activePane="bottomLeft" state="frozen"/>
      <selection/>
      <selection pane="bottomLeft" activeCell="A1" sqref="$A1:$XFD1048576"/>
    </sheetView>
  </sheetViews>
  <sheetFormatPr defaultColWidth="8.85" defaultRowHeight="13.5"/>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s="31" customFormat="1" spans="1:10">
      <c r="A1" s="32"/>
      <c r="B1" s="32"/>
      <c r="C1" s="32"/>
      <c r="D1" s="32"/>
      <c r="E1" s="32"/>
      <c r="F1" s="32"/>
      <c r="G1" s="32"/>
      <c r="H1" s="32"/>
      <c r="I1" s="32"/>
      <c r="J1" s="32"/>
    </row>
    <row r="2" spans="1:10">
      <c r="A2" s="21" t="s">
        <v>371</v>
      </c>
      <c r="B2" s="21"/>
      <c r="C2" s="21"/>
      <c r="D2" s="21"/>
      <c r="E2" s="21"/>
      <c r="F2" s="21"/>
      <c r="G2" s="21"/>
      <c r="H2" s="21"/>
      <c r="I2" s="21"/>
      <c r="J2" s="21"/>
    </row>
    <row r="3" ht="34.5" spans="1:10">
      <c r="A3" s="33" t="s">
        <v>372</v>
      </c>
      <c r="B3" s="33"/>
      <c r="C3" s="33"/>
      <c r="D3" s="33"/>
      <c r="E3" s="33"/>
      <c r="F3" s="33"/>
      <c r="G3" s="33"/>
      <c r="H3" s="33"/>
      <c r="I3" s="33"/>
      <c r="J3" s="33"/>
    </row>
    <row r="4" spans="1:10">
      <c r="A4" s="20" t="str">
        <f>"单位名称："&amp;"华宁县卫生健康局"</f>
        <v>单位名称：华宁县卫生健康局</v>
      </c>
      <c r="B4" s="20"/>
      <c r="C4" s="20"/>
      <c r="D4" s="20"/>
      <c r="E4" s="20"/>
      <c r="F4" s="20"/>
      <c r="G4" s="20"/>
      <c r="H4" s="20"/>
      <c r="I4" s="20"/>
      <c r="J4" s="20"/>
    </row>
    <row r="5" spans="1:10">
      <c r="A5" s="34" t="s">
        <v>373</v>
      </c>
      <c r="B5" s="34" t="s">
        <v>374</v>
      </c>
      <c r="C5" s="34" t="s">
        <v>375</v>
      </c>
      <c r="D5" s="34" t="s">
        <v>376</v>
      </c>
      <c r="E5" s="34" t="s">
        <v>377</v>
      </c>
      <c r="F5" s="34" t="s">
        <v>378</v>
      </c>
      <c r="G5" s="34" t="s">
        <v>379</v>
      </c>
      <c r="H5" s="34" t="s">
        <v>380</v>
      </c>
      <c r="I5" s="34" t="s">
        <v>381</v>
      </c>
      <c r="J5" s="34" t="s">
        <v>382</v>
      </c>
    </row>
    <row r="6" spans="1:10">
      <c r="A6" s="34"/>
      <c r="B6" s="34"/>
      <c r="C6" s="34"/>
      <c r="D6" s="34"/>
      <c r="E6" s="34"/>
      <c r="F6" s="34"/>
      <c r="G6" s="34"/>
      <c r="H6" s="34"/>
      <c r="I6" s="34"/>
      <c r="J6" s="34"/>
    </row>
    <row r="7" spans="1:10">
      <c r="A7" s="35">
        <v>1</v>
      </c>
      <c r="B7" s="35">
        <v>2</v>
      </c>
      <c r="C7" s="35">
        <v>3</v>
      </c>
      <c r="D7" s="35">
        <v>4</v>
      </c>
      <c r="E7" s="35">
        <v>5</v>
      </c>
      <c r="F7" s="35">
        <v>6</v>
      </c>
      <c r="G7" s="35">
        <v>7</v>
      </c>
      <c r="H7" s="35">
        <v>8</v>
      </c>
      <c r="I7" s="35">
        <v>9</v>
      </c>
      <c r="J7" s="35">
        <v>10</v>
      </c>
    </row>
    <row r="8" spans="1:10">
      <c r="A8" t="s">
        <v>58</v>
      </c>
      <c r="B8" s="24"/>
      <c r="C8" s="24"/>
      <c r="E8" s="40"/>
      <c r="F8" s="40"/>
      <c r="G8" s="40"/>
      <c r="H8" s="40"/>
      <c r="I8" s="40"/>
      <c r="J8" s="40"/>
    </row>
    <row r="9" spans="1:10">
      <c r="A9" s="51" t="s">
        <v>359</v>
      </c>
      <c r="B9" s="24" t="s">
        <v>383</v>
      </c>
      <c r="C9" s="25"/>
      <c r="D9" s="25"/>
      <c r="E9" s="40"/>
      <c r="F9" s="40"/>
      <c r="G9" s="40"/>
      <c r="H9" s="40"/>
      <c r="I9" s="40"/>
      <c r="J9" s="40"/>
    </row>
    <row r="10" spans="1:10">
      <c r="A10" s="24"/>
      <c r="B10" s="24"/>
      <c r="C10" s="24" t="s">
        <v>384</v>
      </c>
      <c r="D10" s="52" t="s">
        <v>385</v>
      </c>
      <c r="E10" s="53" t="s">
        <v>386</v>
      </c>
      <c r="F10" s="41" t="s">
        <v>387</v>
      </c>
      <c r="G10" s="25" t="s">
        <v>388</v>
      </c>
      <c r="H10" s="41" t="s">
        <v>389</v>
      </c>
      <c r="I10" s="41" t="s">
        <v>390</v>
      </c>
      <c r="J10" s="53" t="s">
        <v>391</v>
      </c>
    </row>
    <row r="11" spans="1:10">
      <c r="A11" s="24"/>
      <c r="B11" s="24"/>
      <c r="C11" s="24" t="s">
        <v>384</v>
      </c>
      <c r="D11" s="52" t="s">
        <v>392</v>
      </c>
      <c r="E11" s="53" t="s">
        <v>393</v>
      </c>
      <c r="F11" s="41" t="s">
        <v>394</v>
      </c>
      <c r="G11" s="25" t="s">
        <v>395</v>
      </c>
      <c r="H11" s="41" t="s">
        <v>389</v>
      </c>
      <c r="I11" s="41" t="s">
        <v>396</v>
      </c>
      <c r="J11" s="53" t="s">
        <v>397</v>
      </c>
    </row>
    <row r="12" spans="1:10">
      <c r="A12" s="24"/>
      <c r="B12" s="24"/>
      <c r="C12" s="24" t="s">
        <v>384</v>
      </c>
      <c r="D12" s="52" t="s">
        <v>398</v>
      </c>
      <c r="E12" s="53" t="s">
        <v>399</v>
      </c>
      <c r="F12" s="41" t="s">
        <v>394</v>
      </c>
      <c r="G12" s="25" t="s">
        <v>395</v>
      </c>
      <c r="H12" s="41" t="s">
        <v>389</v>
      </c>
      <c r="I12" s="41" t="s">
        <v>396</v>
      </c>
      <c r="J12" s="53" t="s">
        <v>400</v>
      </c>
    </row>
    <row r="13" ht="22.5" spans="1:10">
      <c r="A13" s="24"/>
      <c r="B13" s="24"/>
      <c r="C13" s="24" t="s">
        <v>401</v>
      </c>
      <c r="D13" s="52" t="s">
        <v>402</v>
      </c>
      <c r="E13" s="53" t="s">
        <v>403</v>
      </c>
      <c r="F13" s="41" t="s">
        <v>387</v>
      </c>
      <c r="G13" s="25" t="s">
        <v>404</v>
      </c>
      <c r="H13" s="41" t="s">
        <v>405</v>
      </c>
      <c r="I13" s="41" t="s">
        <v>390</v>
      </c>
      <c r="J13" s="53" t="s">
        <v>403</v>
      </c>
    </row>
    <row r="14" ht="22.5" spans="1:10">
      <c r="A14" s="24"/>
      <c r="B14" s="24"/>
      <c r="C14" s="24" t="s">
        <v>406</v>
      </c>
      <c r="D14" s="52" t="s">
        <v>407</v>
      </c>
      <c r="E14" s="53" t="s">
        <v>408</v>
      </c>
      <c r="F14" s="41" t="s">
        <v>387</v>
      </c>
      <c r="G14" s="25" t="s">
        <v>409</v>
      </c>
      <c r="H14" s="41" t="s">
        <v>405</v>
      </c>
      <c r="I14" s="41" t="s">
        <v>390</v>
      </c>
      <c r="J14" s="53" t="s">
        <v>410</v>
      </c>
    </row>
    <row r="15" ht="22.5" spans="1:10">
      <c r="A15" s="51" t="s">
        <v>361</v>
      </c>
      <c r="B15" s="24" t="s">
        <v>411</v>
      </c>
      <c r="C15" s="24"/>
      <c r="D15" s="24"/>
      <c r="E15" s="24"/>
      <c r="F15" s="24"/>
      <c r="G15" s="24"/>
      <c r="H15" s="24"/>
      <c r="I15" s="24"/>
      <c r="J15" s="24"/>
    </row>
    <row r="16" ht="22.5" spans="1:10">
      <c r="A16" s="24"/>
      <c r="B16" s="24"/>
      <c r="C16" s="24" t="s">
        <v>384</v>
      </c>
      <c r="D16" s="52" t="s">
        <v>385</v>
      </c>
      <c r="E16" s="53" t="s">
        <v>412</v>
      </c>
      <c r="F16" s="41" t="s">
        <v>394</v>
      </c>
      <c r="G16" s="25" t="s">
        <v>413</v>
      </c>
      <c r="H16" s="41" t="s">
        <v>414</v>
      </c>
      <c r="I16" s="41" t="s">
        <v>390</v>
      </c>
      <c r="J16" s="53" t="s">
        <v>415</v>
      </c>
    </row>
    <row r="17" ht="33.75" spans="1:10">
      <c r="A17" s="24"/>
      <c r="B17" s="24"/>
      <c r="C17" s="24" t="s">
        <v>384</v>
      </c>
      <c r="D17" s="52" t="s">
        <v>392</v>
      </c>
      <c r="E17" s="53" t="s">
        <v>416</v>
      </c>
      <c r="F17" s="41" t="s">
        <v>394</v>
      </c>
      <c r="G17" s="25" t="s">
        <v>417</v>
      </c>
      <c r="H17" s="41" t="s">
        <v>405</v>
      </c>
      <c r="I17" s="41" t="s">
        <v>396</v>
      </c>
      <c r="J17" s="53" t="s">
        <v>418</v>
      </c>
    </row>
    <row r="18" ht="33.75" spans="1:10">
      <c r="A18" s="24"/>
      <c r="B18" s="24"/>
      <c r="C18" s="24" t="s">
        <v>384</v>
      </c>
      <c r="D18" s="52" t="s">
        <v>392</v>
      </c>
      <c r="E18" s="53" t="s">
        <v>419</v>
      </c>
      <c r="F18" s="41" t="s">
        <v>420</v>
      </c>
      <c r="G18" s="25" t="s">
        <v>421</v>
      </c>
      <c r="H18" s="41" t="s">
        <v>405</v>
      </c>
      <c r="I18" s="41" t="s">
        <v>396</v>
      </c>
      <c r="J18" s="53" t="s">
        <v>422</v>
      </c>
    </row>
    <row r="19" ht="22.5" spans="1:10">
      <c r="A19" s="24"/>
      <c r="B19" s="24"/>
      <c r="C19" s="24" t="s">
        <v>401</v>
      </c>
      <c r="D19" s="52" t="s">
        <v>423</v>
      </c>
      <c r="E19" s="53" t="s">
        <v>424</v>
      </c>
      <c r="F19" s="41" t="s">
        <v>387</v>
      </c>
      <c r="G19" s="25" t="s">
        <v>421</v>
      </c>
      <c r="H19" s="41" t="s">
        <v>405</v>
      </c>
      <c r="I19" s="41" t="s">
        <v>396</v>
      </c>
      <c r="J19" s="53" t="s">
        <v>425</v>
      </c>
    </row>
    <row r="20" spans="1:10">
      <c r="A20" s="24"/>
      <c r="B20" s="24"/>
      <c r="C20" s="24" t="s">
        <v>406</v>
      </c>
      <c r="D20" s="52" t="s">
        <v>407</v>
      </c>
      <c r="E20" s="53" t="s">
        <v>426</v>
      </c>
      <c r="F20" s="41" t="s">
        <v>394</v>
      </c>
      <c r="G20" s="25" t="s">
        <v>417</v>
      </c>
      <c r="H20" s="41" t="s">
        <v>405</v>
      </c>
      <c r="I20" s="41" t="s">
        <v>396</v>
      </c>
      <c r="J20" s="53" t="s">
        <v>427</v>
      </c>
    </row>
    <row r="21" ht="22.5" spans="1:10">
      <c r="A21" s="51" t="s">
        <v>363</v>
      </c>
      <c r="B21" s="24" t="s">
        <v>428</v>
      </c>
      <c r="C21" s="24"/>
      <c r="D21" s="24"/>
      <c r="E21" s="24"/>
      <c r="F21" s="24"/>
      <c r="G21" s="24"/>
      <c r="H21" s="24"/>
      <c r="I21" s="24"/>
      <c r="J21" s="24"/>
    </row>
    <row r="22" ht="45" spans="1:10">
      <c r="A22" s="24"/>
      <c r="B22" s="24"/>
      <c r="C22" s="24" t="s">
        <v>384</v>
      </c>
      <c r="D22" s="52" t="s">
        <v>385</v>
      </c>
      <c r="E22" s="53" t="s">
        <v>429</v>
      </c>
      <c r="F22" s="41" t="s">
        <v>387</v>
      </c>
      <c r="G22" s="25" t="s">
        <v>430</v>
      </c>
      <c r="H22" s="41" t="s">
        <v>405</v>
      </c>
      <c r="I22" s="41" t="s">
        <v>390</v>
      </c>
      <c r="J22" s="53" t="s">
        <v>431</v>
      </c>
    </row>
    <row r="23" spans="1:10">
      <c r="A23" s="24"/>
      <c r="B23" s="24"/>
      <c r="C23" s="24" t="s">
        <v>384</v>
      </c>
      <c r="D23" s="52" t="s">
        <v>385</v>
      </c>
      <c r="E23" s="53" t="s">
        <v>432</v>
      </c>
      <c r="F23" s="41" t="s">
        <v>387</v>
      </c>
      <c r="G23" s="25" t="s">
        <v>430</v>
      </c>
      <c r="H23" s="41" t="s">
        <v>405</v>
      </c>
      <c r="I23" s="41" t="s">
        <v>390</v>
      </c>
      <c r="J23" s="53" t="s">
        <v>433</v>
      </c>
    </row>
    <row r="24" ht="33.75" spans="1:10">
      <c r="A24" s="24"/>
      <c r="B24" s="24"/>
      <c r="C24" s="24" t="s">
        <v>384</v>
      </c>
      <c r="D24" s="52" t="s">
        <v>392</v>
      </c>
      <c r="E24" s="53" t="s">
        <v>434</v>
      </c>
      <c r="F24" s="41" t="s">
        <v>387</v>
      </c>
      <c r="G24" s="25" t="s">
        <v>430</v>
      </c>
      <c r="H24" s="41" t="s">
        <v>405</v>
      </c>
      <c r="I24" s="41" t="s">
        <v>390</v>
      </c>
      <c r="J24" s="53" t="s">
        <v>435</v>
      </c>
    </row>
    <row r="25" ht="33.75" spans="1:10">
      <c r="A25" s="24"/>
      <c r="B25" s="24"/>
      <c r="C25" s="24" t="s">
        <v>384</v>
      </c>
      <c r="D25" s="52" t="s">
        <v>392</v>
      </c>
      <c r="E25" s="53" t="s">
        <v>436</v>
      </c>
      <c r="F25" s="41" t="s">
        <v>387</v>
      </c>
      <c r="G25" s="25" t="s">
        <v>430</v>
      </c>
      <c r="H25" s="41" t="s">
        <v>405</v>
      </c>
      <c r="I25" s="41" t="s">
        <v>390</v>
      </c>
      <c r="J25" s="53" t="s">
        <v>437</v>
      </c>
    </row>
    <row r="26" ht="33.75" spans="1:10">
      <c r="A26" s="24"/>
      <c r="B26" s="24"/>
      <c r="C26" s="24" t="s">
        <v>384</v>
      </c>
      <c r="D26" s="52" t="s">
        <v>398</v>
      </c>
      <c r="E26" s="53" t="s">
        <v>438</v>
      </c>
      <c r="F26" s="41" t="s">
        <v>387</v>
      </c>
      <c r="G26" s="25" t="s">
        <v>430</v>
      </c>
      <c r="H26" s="41" t="s">
        <v>405</v>
      </c>
      <c r="I26" s="41" t="s">
        <v>390</v>
      </c>
      <c r="J26" s="53" t="s">
        <v>439</v>
      </c>
    </row>
    <row r="27" spans="1:10">
      <c r="A27" s="24"/>
      <c r="B27" s="24"/>
      <c r="C27" s="24" t="s">
        <v>401</v>
      </c>
      <c r="D27" s="52" t="s">
        <v>440</v>
      </c>
      <c r="E27" s="53" t="s">
        <v>441</v>
      </c>
      <c r="F27" s="41" t="s">
        <v>387</v>
      </c>
      <c r="G27" s="25" t="s">
        <v>50</v>
      </c>
      <c r="H27" s="41" t="s">
        <v>405</v>
      </c>
      <c r="I27" s="41" t="s">
        <v>390</v>
      </c>
      <c r="J27" s="53" t="s">
        <v>442</v>
      </c>
    </row>
    <row r="28" ht="45" spans="1:10">
      <c r="A28" s="24"/>
      <c r="B28" s="24"/>
      <c r="C28" s="24" t="s">
        <v>406</v>
      </c>
      <c r="D28" s="52" t="s">
        <v>407</v>
      </c>
      <c r="E28" s="53" t="s">
        <v>443</v>
      </c>
      <c r="F28" s="41" t="s">
        <v>387</v>
      </c>
      <c r="G28" s="25" t="s">
        <v>430</v>
      </c>
      <c r="H28" s="41" t="s">
        <v>405</v>
      </c>
      <c r="I28" s="41" t="s">
        <v>390</v>
      </c>
      <c r="J28" s="53" t="s">
        <v>444</v>
      </c>
    </row>
    <row r="29" ht="90" spans="1:10">
      <c r="A29" s="51" t="s">
        <v>369</v>
      </c>
      <c r="B29" s="24" t="s">
        <v>445</v>
      </c>
      <c r="C29" s="24"/>
      <c r="D29" s="24"/>
      <c r="E29" s="24"/>
      <c r="F29" s="24"/>
      <c r="G29" s="24"/>
      <c r="H29" s="24"/>
      <c r="I29" s="24"/>
      <c r="J29" s="24"/>
    </row>
    <row r="30" ht="33.75" spans="1:10">
      <c r="A30" s="24"/>
      <c r="B30" s="24"/>
      <c r="C30" s="24" t="s">
        <v>384</v>
      </c>
      <c r="D30" s="52" t="s">
        <v>385</v>
      </c>
      <c r="E30" s="53" t="s">
        <v>446</v>
      </c>
      <c r="F30" s="41" t="s">
        <v>387</v>
      </c>
      <c r="G30" s="25" t="s">
        <v>447</v>
      </c>
      <c r="H30" s="41" t="s">
        <v>405</v>
      </c>
      <c r="I30" s="41" t="s">
        <v>390</v>
      </c>
      <c r="J30" s="53" t="s">
        <v>448</v>
      </c>
    </row>
    <row r="31" spans="1:10">
      <c r="A31" s="24"/>
      <c r="B31" s="24"/>
      <c r="C31" s="24" t="s">
        <v>384</v>
      </c>
      <c r="D31" s="52" t="s">
        <v>385</v>
      </c>
      <c r="E31" s="53" t="s">
        <v>449</v>
      </c>
      <c r="F31" s="41" t="s">
        <v>387</v>
      </c>
      <c r="G31" s="25" t="s">
        <v>450</v>
      </c>
      <c r="H31" s="41" t="s">
        <v>405</v>
      </c>
      <c r="I31" s="41" t="s">
        <v>390</v>
      </c>
      <c r="J31" s="53" t="s">
        <v>451</v>
      </c>
    </row>
    <row r="32" spans="1:10">
      <c r="A32" s="24"/>
      <c r="B32" s="24"/>
      <c r="C32" s="24" t="s">
        <v>384</v>
      </c>
      <c r="D32" s="52" t="s">
        <v>392</v>
      </c>
      <c r="E32" s="53" t="s">
        <v>452</v>
      </c>
      <c r="F32" s="41" t="s">
        <v>394</v>
      </c>
      <c r="G32" s="25" t="s">
        <v>417</v>
      </c>
      <c r="H32" s="41" t="s">
        <v>405</v>
      </c>
      <c r="I32" s="41" t="s">
        <v>390</v>
      </c>
      <c r="J32" s="53" t="s">
        <v>453</v>
      </c>
    </row>
    <row r="33" spans="1:10">
      <c r="A33" s="24"/>
      <c r="B33" s="24"/>
      <c r="C33" s="24" t="s">
        <v>401</v>
      </c>
      <c r="D33" s="52" t="s">
        <v>402</v>
      </c>
      <c r="E33" s="53" t="s">
        <v>454</v>
      </c>
      <c r="F33" s="41" t="s">
        <v>394</v>
      </c>
      <c r="G33" s="25" t="s">
        <v>455</v>
      </c>
      <c r="H33" s="41"/>
      <c r="I33" s="41" t="s">
        <v>396</v>
      </c>
      <c r="J33" s="53" t="s">
        <v>456</v>
      </c>
    </row>
    <row r="34" spans="1:10">
      <c r="A34" s="24"/>
      <c r="B34" s="24"/>
      <c r="C34" s="24" t="s">
        <v>406</v>
      </c>
      <c r="D34" s="52" t="s">
        <v>407</v>
      </c>
      <c r="E34" s="53" t="s">
        <v>457</v>
      </c>
      <c r="F34" s="41" t="s">
        <v>387</v>
      </c>
      <c r="G34" s="25" t="s">
        <v>421</v>
      </c>
      <c r="H34" s="41" t="s">
        <v>405</v>
      </c>
      <c r="I34" s="41" t="s">
        <v>390</v>
      </c>
      <c r="J34" s="53" t="s">
        <v>458</v>
      </c>
    </row>
    <row r="35" spans="1:10">
      <c r="A35" s="24" t="s">
        <v>56</v>
      </c>
      <c r="B35" s="24"/>
      <c r="C35" s="24"/>
      <c r="D35" s="24"/>
      <c r="E35" s="24"/>
      <c r="F35" s="24"/>
      <c r="G35" s="24"/>
      <c r="H35" s="24"/>
      <c r="I35" s="24"/>
      <c r="J35" s="24"/>
    </row>
    <row r="36" ht="112.5" spans="1:10">
      <c r="A36" s="51" t="s">
        <v>314</v>
      </c>
      <c r="B36" s="24" t="s">
        <v>459</v>
      </c>
      <c r="C36" s="24"/>
      <c r="D36" s="24"/>
      <c r="E36" s="24"/>
      <c r="F36" s="24"/>
      <c r="G36" s="24"/>
      <c r="H36" s="24"/>
      <c r="I36" s="24"/>
      <c r="J36" s="24"/>
    </row>
    <row r="37" ht="22.5" spans="1:10">
      <c r="A37" s="24"/>
      <c r="B37" s="24"/>
      <c r="C37" s="24" t="s">
        <v>384</v>
      </c>
      <c r="D37" s="52" t="s">
        <v>385</v>
      </c>
      <c r="E37" s="53" t="s">
        <v>460</v>
      </c>
      <c r="F37" s="41" t="s">
        <v>387</v>
      </c>
      <c r="G37" s="25" t="s">
        <v>421</v>
      </c>
      <c r="H37" s="41" t="s">
        <v>405</v>
      </c>
      <c r="I37" s="41" t="s">
        <v>390</v>
      </c>
      <c r="J37" s="53" t="s">
        <v>461</v>
      </c>
    </row>
    <row r="38" ht="22.5" spans="1:10">
      <c r="A38" s="24"/>
      <c r="B38" s="24"/>
      <c r="C38" s="24" t="s">
        <v>384</v>
      </c>
      <c r="D38" s="52" t="s">
        <v>385</v>
      </c>
      <c r="E38" s="53" t="s">
        <v>462</v>
      </c>
      <c r="F38" s="41" t="s">
        <v>394</v>
      </c>
      <c r="G38" s="25" t="s">
        <v>417</v>
      </c>
      <c r="H38" s="41" t="s">
        <v>405</v>
      </c>
      <c r="I38" s="41" t="s">
        <v>390</v>
      </c>
      <c r="J38" s="53" t="s">
        <v>463</v>
      </c>
    </row>
    <row r="39" spans="1:10">
      <c r="A39" s="24"/>
      <c r="B39" s="24"/>
      <c r="C39" s="24" t="s">
        <v>384</v>
      </c>
      <c r="D39" s="52" t="s">
        <v>392</v>
      </c>
      <c r="E39" s="53" t="s">
        <v>464</v>
      </c>
      <c r="F39" s="41" t="s">
        <v>387</v>
      </c>
      <c r="G39" s="25" t="s">
        <v>421</v>
      </c>
      <c r="H39" s="41" t="s">
        <v>405</v>
      </c>
      <c r="I39" s="41" t="s">
        <v>390</v>
      </c>
      <c r="J39" s="53" t="s">
        <v>465</v>
      </c>
    </row>
    <row r="40" spans="1:10">
      <c r="A40" s="24"/>
      <c r="B40" s="24"/>
      <c r="C40" s="24" t="s">
        <v>384</v>
      </c>
      <c r="D40" s="52" t="s">
        <v>392</v>
      </c>
      <c r="E40" s="53" t="s">
        <v>466</v>
      </c>
      <c r="F40" s="41" t="s">
        <v>387</v>
      </c>
      <c r="G40" s="25" t="s">
        <v>467</v>
      </c>
      <c r="H40" s="41" t="s">
        <v>405</v>
      </c>
      <c r="I40" s="41" t="s">
        <v>390</v>
      </c>
      <c r="J40" s="53" t="s">
        <v>468</v>
      </c>
    </row>
    <row r="41" ht="22.5" spans="1:10">
      <c r="A41" s="24"/>
      <c r="B41" s="24"/>
      <c r="C41" s="24" t="s">
        <v>384</v>
      </c>
      <c r="D41" s="52" t="s">
        <v>392</v>
      </c>
      <c r="E41" s="53" t="s">
        <v>469</v>
      </c>
      <c r="F41" s="41" t="s">
        <v>387</v>
      </c>
      <c r="G41" s="25" t="s">
        <v>409</v>
      </c>
      <c r="H41" s="41" t="s">
        <v>405</v>
      </c>
      <c r="I41" s="41" t="s">
        <v>390</v>
      </c>
      <c r="J41" s="53" t="s">
        <v>470</v>
      </c>
    </row>
    <row r="42" spans="1:10">
      <c r="A42" s="24"/>
      <c r="B42" s="24"/>
      <c r="C42" s="24" t="s">
        <v>401</v>
      </c>
      <c r="D42" s="52" t="s">
        <v>440</v>
      </c>
      <c r="E42" s="53" t="s">
        <v>471</v>
      </c>
      <c r="F42" s="41" t="s">
        <v>387</v>
      </c>
      <c r="G42" s="25" t="s">
        <v>409</v>
      </c>
      <c r="H42" s="41" t="s">
        <v>405</v>
      </c>
      <c r="I42" s="41" t="s">
        <v>390</v>
      </c>
      <c r="J42" s="53" t="s">
        <v>472</v>
      </c>
    </row>
    <row r="43" spans="1:10">
      <c r="A43" s="24"/>
      <c r="B43" s="24"/>
      <c r="C43" s="24" t="s">
        <v>401</v>
      </c>
      <c r="D43" s="52" t="s">
        <v>440</v>
      </c>
      <c r="E43" s="53" t="s">
        <v>473</v>
      </c>
      <c r="F43" s="41" t="s">
        <v>387</v>
      </c>
      <c r="G43" s="25" t="s">
        <v>409</v>
      </c>
      <c r="H43" s="41" t="s">
        <v>405</v>
      </c>
      <c r="I43" s="41" t="s">
        <v>390</v>
      </c>
      <c r="J43" s="53" t="s">
        <v>474</v>
      </c>
    </row>
    <row r="44" spans="1:10">
      <c r="A44" s="24"/>
      <c r="B44" s="24"/>
      <c r="C44" s="24" t="s">
        <v>406</v>
      </c>
      <c r="D44" s="52" t="s">
        <v>407</v>
      </c>
      <c r="E44" s="53" t="s">
        <v>407</v>
      </c>
      <c r="F44" s="41" t="s">
        <v>387</v>
      </c>
      <c r="G44" s="25" t="s">
        <v>421</v>
      </c>
      <c r="H44" s="41" t="s">
        <v>405</v>
      </c>
      <c r="I44" s="41" t="s">
        <v>390</v>
      </c>
      <c r="J44" s="53" t="s">
        <v>475</v>
      </c>
    </row>
    <row r="45" ht="157.5" spans="1:10">
      <c r="A45" s="51" t="s">
        <v>311</v>
      </c>
      <c r="B45" s="24" t="s">
        <v>476</v>
      </c>
      <c r="C45" s="24"/>
      <c r="D45" s="24"/>
      <c r="E45" s="24"/>
      <c r="F45" s="24"/>
      <c r="G45" s="24"/>
      <c r="H45" s="24"/>
      <c r="I45" s="24"/>
      <c r="J45" s="24"/>
    </row>
    <row r="46" ht="33.75" spans="1:10">
      <c r="A46" s="24"/>
      <c r="B46" s="24"/>
      <c r="C46" s="24" t="s">
        <v>384</v>
      </c>
      <c r="D46" s="52" t="s">
        <v>385</v>
      </c>
      <c r="E46" s="53" t="s">
        <v>477</v>
      </c>
      <c r="F46" s="41" t="s">
        <v>394</v>
      </c>
      <c r="G46" s="25" t="s">
        <v>478</v>
      </c>
      <c r="H46" s="41" t="s">
        <v>414</v>
      </c>
      <c r="I46" s="41" t="s">
        <v>390</v>
      </c>
      <c r="J46" s="53" t="s">
        <v>479</v>
      </c>
    </row>
    <row r="47" ht="22.5" spans="1:10">
      <c r="A47" s="24"/>
      <c r="B47" s="24"/>
      <c r="C47" s="24" t="s">
        <v>384</v>
      </c>
      <c r="D47" s="52" t="s">
        <v>392</v>
      </c>
      <c r="E47" s="53" t="s">
        <v>480</v>
      </c>
      <c r="F47" s="41" t="s">
        <v>394</v>
      </c>
      <c r="G47" s="25" t="s">
        <v>417</v>
      </c>
      <c r="H47" s="41" t="s">
        <v>405</v>
      </c>
      <c r="I47" s="41" t="s">
        <v>390</v>
      </c>
      <c r="J47" s="53" t="s">
        <v>481</v>
      </c>
    </row>
    <row r="48" ht="22.5" spans="1:10">
      <c r="A48" s="24"/>
      <c r="B48" s="24"/>
      <c r="C48" s="24" t="s">
        <v>384</v>
      </c>
      <c r="D48" s="52" t="s">
        <v>398</v>
      </c>
      <c r="E48" s="53" t="s">
        <v>482</v>
      </c>
      <c r="F48" s="41" t="s">
        <v>387</v>
      </c>
      <c r="G48" s="25" t="s">
        <v>417</v>
      </c>
      <c r="H48" s="41" t="s">
        <v>405</v>
      </c>
      <c r="I48" s="41" t="s">
        <v>390</v>
      </c>
      <c r="J48" s="53" t="s">
        <v>483</v>
      </c>
    </row>
    <row r="49" ht="22.5" spans="1:10">
      <c r="A49" s="24"/>
      <c r="B49" s="24"/>
      <c r="C49" s="24" t="s">
        <v>401</v>
      </c>
      <c r="D49" s="52" t="s">
        <v>402</v>
      </c>
      <c r="E49" s="53" t="s">
        <v>484</v>
      </c>
      <c r="F49" s="41" t="s">
        <v>394</v>
      </c>
      <c r="G49" s="25" t="s">
        <v>417</v>
      </c>
      <c r="H49" s="41" t="s">
        <v>405</v>
      </c>
      <c r="I49" s="41" t="s">
        <v>390</v>
      </c>
      <c r="J49" s="53" t="s">
        <v>485</v>
      </c>
    </row>
    <row r="50" ht="22.5" spans="1:10">
      <c r="A50" s="24"/>
      <c r="B50" s="24"/>
      <c r="C50" s="24" t="s">
        <v>406</v>
      </c>
      <c r="D50" s="52" t="s">
        <v>407</v>
      </c>
      <c r="E50" s="53" t="s">
        <v>407</v>
      </c>
      <c r="F50" s="41" t="s">
        <v>387</v>
      </c>
      <c r="G50" s="25" t="s">
        <v>467</v>
      </c>
      <c r="H50" s="41" t="s">
        <v>405</v>
      </c>
      <c r="I50" s="41" t="s">
        <v>390</v>
      </c>
      <c r="J50" s="53" t="s">
        <v>486</v>
      </c>
    </row>
    <row r="51" ht="33.75" spans="1:10">
      <c r="A51" s="51" t="s">
        <v>325</v>
      </c>
      <c r="B51" s="24" t="s">
        <v>487</v>
      </c>
      <c r="C51" s="24"/>
      <c r="D51" s="24"/>
      <c r="E51" s="24"/>
      <c r="F51" s="24"/>
      <c r="G51" s="24"/>
      <c r="H51" s="24"/>
      <c r="I51" s="24"/>
      <c r="J51" s="24"/>
    </row>
    <row r="52" spans="1:10">
      <c r="A52" s="24"/>
      <c r="B52" s="24"/>
      <c r="C52" s="24" t="s">
        <v>384</v>
      </c>
      <c r="D52" s="52" t="s">
        <v>385</v>
      </c>
      <c r="E52" s="53" t="s">
        <v>488</v>
      </c>
      <c r="F52" s="41" t="s">
        <v>394</v>
      </c>
      <c r="G52" s="25" t="s">
        <v>489</v>
      </c>
      <c r="H52" s="41" t="s">
        <v>490</v>
      </c>
      <c r="I52" s="41" t="s">
        <v>390</v>
      </c>
      <c r="J52" s="53" t="s">
        <v>491</v>
      </c>
    </row>
    <row r="53" spans="1:10">
      <c r="A53" s="24"/>
      <c r="B53" s="24"/>
      <c r="C53" s="24" t="s">
        <v>384</v>
      </c>
      <c r="D53" s="52" t="s">
        <v>392</v>
      </c>
      <c r="E53" s="53" t="s">
        <v>492</v>
      </c>
      <c r="F53" s="41" t="s">
        <v>394</v>
      </c>
      <c r="G53" s="25" t="s">
        <v>493</v>
      </c>
      <c r="H53" s="41"/>
      <c r="I53" s="41" t="s">
        <v>396</v>
      </c>
      <c r="J53" s="53" t="s">
        <v>491</v>
      </c>
    </row>
    <row r="54" ht="22.5" spans="1:10">
      <c r="A54" s="24"/>
      <c r="B54" s="24"/>
      <c r="C54" s="24" t="s">
        <v>384</v>
      </c>
      <c r="D54" s="52" t="s">
        <v>398</v>
      </c>
      <c r="E54" s="53" t="s">
        <v>494</v>
      </c>
      <c r="F54" s="41" t="s">
        <v>394</v>
      </c>
      <c r="G54" s="25" t="s">
        <v>495</v>
      </c>
      <c r="H54" s="41"/>
      <c r="I54" s="41" t="s">
        <v>396</v>
      </c>
      <c r="J54" s="53" t="s">
        <v>491</v>
      </c>
    </row>
    <row r="55" spans="1:10">
      <c r="A55" s="24"/>
      <c r="B55" s="24"/>
      <c r="C55" s="24" t="s">
        <v>401</v>
      </c>
      <c r="D55" s="52" t="s">
        <v>402</v>
      </c>
      <c r="E55" s="53" t="s">
        <v>496</v>
      </c>
      <c r="F55" s="41" t="s">
        <v>394</v>
      </c>
      <c r="G55" s="25" t="s">
        <v>497</v>
      </c>
      <c r="H55" s="41"/>
      <c r="I55" s="41" t="s">
        <v>396</v>
      </c>
      <c r="J55" s="53" t="s">
        <v>491</v>
      </c>
    </row>
    <row r="56" spans="1:10">
      <c r="A56" s="24"/>
      <c r="B56" s="24"/>
      <c r="C56" s="24" t="s">
        <v>406</v>
      </c>
      <c r="D56" s="52" t="s">
        <v>407</v>
      </c>
      <c r="E56" s="53" t="s">
        <v>407</v>
      </c>
      <c r="F56" s="41" t="s">
        <v>387</v>
      </c>
      <c r="G56" s="25" t="s">
        <v>421</v>
      </c>
      <c r="H56" s="41" t="s">
        <v>405</v>
      </c>
      <c r="I56" s="41" t="s">
        <v>390</v>
      </c>
      <c r="J56" s="53" t="s">
        <v>491</v>
      </c>
    </row>
    <row r="57" ht="101.25" spans="1:10">
      <c r="A57" s="51" t="s">
        <v>320</v>
      </c>
      <c r="B57" s="24" t="s">
        <v>498</v>
      </c>
      <c r="C57" s="24"/>
      <c r="D57" s="24"/>
      <c r="E57" s="24"/>
      <c r="F57" s="24"/>
      <c r="G57" s="24"/>
      <c r="H57" s="24"/>
      <c r="I57" s="24"/>
      <c r="J57" s="24"/>
    </row>
    <row r="58" ht="22.5" spans="1:10">
      <c r="A58" s="24"/>
      <c r="B58" s="24"/>
      <c r="C58" s="24" t="s">
        <v>384</v>
      </c>
      <c r="D58" s="52" t="s">
        <v>385</v>
      </c>
      <c r="E58" s="53" t="s">
        <v>499</v>
      </c>
      <c r="F58" s="41" t="s">
        <v>387</v>
      </c>
      <c r="G58" s="25" t="s">
        <v>500</v>
      </c>
      <c r="H58" s="41" t="s">
        <v>501</v>
      </c>
      <c r="I58" s="41" t="s">
        <v>390</v>
      </c>
      <c r="J58" s="53" t="s">
        <v>502</v>
      </c>
    </row>
    <row r="59" ht="33.75" spans="1:10">
      <c r="A59" s="24"/>
      <c r="B59" s="24"/>
      <c r="C59" s="24" t="s">
        <v>384</v>
      </c>
      <c r="D59" s="52" t="s">
        <v>385</v>
      </c>
      <c r="E59" s="53" t="s">
        <v>503</v>
      </c>
      <c r="F59" s="41" t="s">
        <v>387</v>
      </c>
      <c r="G59" s="25" t="s">
        <v>79</v>
      </c>
      <c r="H59" s="41" t="s">
        <v>501</v>
      </c>
      <c r="I59" s="41" t="s">
        <v>390</v>
      </c>
      <c r="J59" s="53" t="s">
        <v>504</v>
      </c>
    </row>
    <row r="60" ht="22.5" spans="1:10">
      <c r="A60" s="24"/>
      <c r="B60" s="24"/>
      <c r="C60" s="24" t="s">
        <v>384</v>
      </c>
      <c r="D60" s="52" t="s">
        <v>385</v>
      </c>
      <c r="E60" s="53" t="s">
        <v>505</v>
      </c>
      <c r="F60" s="41" t="s">
        <v>387</v>
      </c>
      <c r="G60" s="25" t="s">
        <v>506</v>
      </c>
      <c r="H60" s="41" t="s">
        <v>501</v>
      </c>
      <c r="I60" s="41" t="s">
        <v>390</v>
      </c>
      <c r="J60" s="53" t="s">
        <v>507</v>
      </c>
    </row>
    <row r="61" ht="22.5" spans="1:10">
      <c r="A61" s="24"/>
      <c r="B61" s="24"/>
      <c r="C61" s="24" t="s">
        <v>384</v>
      </c>
      <c r="D61" s="52" t="s">
        <v>385</v>
      </c>
      <c r="E61" s="53" t="s">
        <v>508</v>
      </c>
      <c r="F61" s="41" t="s">
        <v>387</v>
      </c>
      <c r="G61" s="25" t="s">
        <v>79</v>
      </c>
      <c r="H61" s="41" t="s">
        <v>501</v>
      </c>
      <c r="I61" s="41" t="s">
        <v>390</v>
      </c>
      <c r="J61" s="53" t="s">
        <v>509</v>
      </c>
    </row>
    <row r="62" spans="1:10">
      <c r="A62" s="24"/>
      <c r="B62" s="24"/>
      <c r="C62" s="24" t="s">
        <v>384</v>
      </c>
      <c r="D62" s="52" t="s">
        <v>385</v>
      </c>
      <c r="E62" s="53" t="s">
        <v>510</v>
      </c>
      <c r="F62" s="41" t="s">
        <v>387</v>
      </c>
      <c r="G62" s="25" t="s">
        <v>506</v>
      </c>
      <c r="H62" s="41" t="s">
        <v>501</v>
      </c>
      <c r="I62" s="41" t="s">
        <v>390</v>
      </c>
      <c r="J62" s="53" t="s">
        <v>511</v>
      </c>
    </row>
    <row r="63" spans="1:10">
      <c r="A63" s="24"/>
      <c r="B63" s="24"/>
      <c r="C63" s="24" t="s">
        <v>401</v>
      </c>
      <c r="D63" s="52" t="s">
        <v>440</v>
      </c>
      <c r="E63" s="53" t="s">
        <v>512</v>
      </c>
      <c r="F63" s="41" t="s">
        <v>387</v>
      </c>
      <c r="G63" s="25" t="s">
        <v>430</v>
      </c>
      <c r="H63" s="41" t="s">
        <v>405</v>
      </c>
      <c r="I63" s="41" t="s">
        <v>390</v>
      </c>
      <c r="J63" s="53" t="s">
        <v>513</v>
      </c>
    </row>
    <row r="64" spans="1:10">
      <c r="A64" s="24"/>
      <c r="B64" s="24"/>
      <c r="C64" s="24" t="s">
        <v>406</v>
      </c>
      <c r="D64" s="52" t="s">
        <v>407</v>
      </c>
      <c r="E64" s="53" t="s">
        <v>514</v>
      </c>
      <c r="F64" s="41" t="s">
        <v>387</v>
      </c>
      <c r="G64" s="25" t="s">
        <v>515</v>
      </c>
      <c r="H64" s="41" t="s">
        <v>405</v>
      </c>
      <c r="I64" s="41" t="s">
        <v>390</v>
      </c>
      <c r="J64" s="53" t="s">
        <v>516</v>
      </c>
    </row>
    <row r="65" ht="90" spans="1:10">
      <c r="A65" s="51" t="s">
        <v>323</v>
      </c>
      <c r="B65" s="24" t="s">
        <v>517</v>
      </c>
      <c r="C65" s="24"/>
      <c r="D65" s="24"/>
      <c r="E65" s="24"/>
      <c r="F65" s="24"/>
      <c r="G65" s="24"/>
      <c r="H65" s="24"/>
      <c r="I65" s="24"/>
      <c r="J65" s="24"/>
    </row>
    <row r="66" spans="1:10">
      <c r="A66" s="24"/>
      <c r="B66" s="24"/>
      <c r="C66" s="24" t="s">
        <v>384</v>
      </c>
      <c r="D66" s="52" t="s">
        <v>385</v>
      </c>
      <c r="E66" s="53" t="s">
        <v>518</v>
      </c>
      <c r="F66" s="41" t="s">
        <v>387</v>
      </c>
      <c r="G66" s="25" t="s">
        <v>409</v>
      </c>
      <c r="H66" s="41" t="s">
        <v>405</v>
      </c>
      <c r="I66" s="41" t="s">
        <v>390</v>
      </c>
      <c r="J66" s="53" t="s">
        <v>519</v>
      </c>
    </row>
    <row r="67" spans="1:10">
      <c r="A67" s="24"/>
      <c r="B67" s="24"/>
      <c r="C67" s="24" t="s">
        <v>384</v>
      </c>
      <c r="D67" s="52" t="s">
        <v>385</v>
      </c>
      <c r="E67" s="53" t="s">
        <v>520</v>
      </c>
      <c r="F67" s="41" t="s">
        <v>387</v>
      </c>
      <c r="G67" s="25" t="s">
        <v>521</v>
      </c>
      <c r="H67" s="41" t="s">
        <v>405</v>
      </c>
      <c r="I67" s="41" t="s">
        <v>390</v>
      </c>
      <c r="J67" s="53" t="s">
        <v>522</v>
      </c>
    </row>
    <row r="68" spans="1:10">
      <c r="A68" s="24"/>
      <c r="B68" s="24"/>
      <c r="C68" s="24" t="s">
        <v>384</v>
      </c>
      <c r="D68" s="52" t="s">
        <v>398</v>
      </c>
      <c r="E68" s="53" t="s">
        <v>523</v>
      </c>
      <c r="F68" s="41" t="s">
        <v>387</v>
      </c>
      <c r="G68" s="25" t="s">
        <v>521</v>
      </c>
      <c r="H68" s="41" t="s">
        <v>405</v>
      </c>
      <c r="I68" s="41" t="s">
        <v>390</v>
      </c>
      <c r="J68" s="53" t="s">
        <v>524</v>
      </c>
    </row>
    <row r="69" spans="1:10">
      <c r="A69" s="24"/>
      <c r="B69" s="24"/>
      <c r="C69" s="24" t="s">
        <v>401</v>
      </c>
      <c r="D69" s="52" t="s">
        <v>402</v>
      </c>
      <c r="E69" s="53" t="s">
        <v>525</v>
      </c>
      <c r="F69" s="41" t="s">
        <v>387</v>
      </c>
      <c r="G69" s="25" t="s">
        <v>49</v>
      </c>
      <c r="H69" s="41" t="s">
        <v>405</v>
      </c>
      <c r="I69" s="41" t="s">
        <v>390</v>
      </c>
      <c r="J69" s="53" t="s">
        <v>526</v>
      </c>
    </row>
    <row r="70" spans="1:10">
      <c r="A70" s="24"/>
      <c r="B70" s="24"/>
      <c r="C70" s="24" t="s">
        <v>406</v>
      </c>
      <c r="D70" s="52" t="s">
        <v>407</v>
      </c>
      <c r="E70" s="53" t="s">
        <v>527</v>
      </c>
      <c r="F70" s="41" t="s">
        <v>387</v>
      </c>
      <c r="G70" s="25" t="s">
        <v>467</v>
      </c>
      <c r="H70" s="41" t="s">
        <v>405</v>
      </c>
      <c r="I70" s="41" t="s">
        <v>390</v>
      </c>
      <c r="J70" s="53" t="s">
        <v>528</v>
      </c>
    </row>
    <row r="71" ht="78.75" spans="1:10">
      <c r="A71" s="51" t="s">
        <v>318</v>
      </c>
      <c r="B71" s="24" t="s">
        <v>529</v>
      </c>
      <c r="C71" s="24"/>
      <c r="D71" s="24"/>
      <c r="E71" s="24"/>
      <c r="F71" s="24"/>
      <c r="G71" s="24"/>
      <c r="H71" s="24"/>
      <c r="I71" s="24"/>
      <c r="J71" s="24"/>
    </row>
    <row r="72" ht="22.5" spans="1:10">
      <c r="A72" s="24"/>
      <c r="B72" s="24"/>
      <c r="C72" s="24" t="s">
        <v>384</v>
      </c>
      <c r="D72" s="52" t="s">
        <v>385</v>
      </c>
      <c r="E72" s="53" t="s">
        <v>530</v>
      </c>
      <c r="F72" s="41" t="s">
        <v>387</v>
      </c>
      <c r="G72" s="25" t="s">
        <v>409</v>
      </c>
      <c r="H72" s="41" t="s">
        <v>405</v>
      </c>
      <c r="I72" s="41" t="s">
        <v>390</v>
      </c>
      <c r="J72" s="53" t="s">
        <v>531</v>
      </c>
    </row>
    <row r="73" spans="1:10">
      <c r="A73" s="24"/>
      <c r="B73" s="24"/>
      <c r="C73" s="24" t="s">
        <v>384</v>
      </c>
      <c r="D73" s="52" t="s">
        <v>385</v>
      </c>
      <c r="E73" s="53" t="s">
        <v>532</v>
      </c>
      <c r="F73" s="41" t="s">
        <v>387</v>
      </c>
      <c r="G73" s="25" t="s">
        <v>409</v>
      </c>
      <c r="H73" s="41" t="s">
        <v>405</v>
      </c>
      <c r="I73" s="41" t="s">
        <v>390</v>
      </c>
      <c r="J73" s="53" t="s">
        <v>533</v>
      </c>
    </row>
    <row r="74" spans="1:10">
      <c r="A74" s="24"/>
      <c r="B74" s="24"/>
      <c r="C74" s="24" t="s">
        <v>384</v>
      </c>
      <c r="D74" s="52" t="s">
        <v>385</v>
      </c>
      <c r="E74" s="53" t="s">
        <v>534</v>
      </c>
      <c r="F74" s="41" t="s">
        <v>387</v>
      </c>
      <c r="G74" s="25" t="s">
        <v>535</v>
      </c>
      <c r="H74" s="41" t="s">
        <v>405</v>
      </c>
      <c r="I74" s="41" t="s">
        <v>390</v>
      </c>
      <c r="J74" s="53" t="s">
        <v>536</v>
      </c>
    </row>
    <row r="75" spans="1:10">
      <c r="A75" s="24"/>
      <c r="B75" s="24"/>
      <c r="C75" s="24" t="s">
        <v>384</v>
      </c>
      <c r="D75" s="52" t="s">
        <v>385</v>
      </c>
      <c r="E75" s="53" t="s">
        <v>537</v>
      </c>
      <c r="F75" s="41" t="s">
        <v>394</v>
      </c>
      <c r="G75" s="25" t="s">
        <v>46</v>
      </c>
      <c r="H75" s="41" t="s">
        <v>490</v>
      </c>
      <c r="I75" s="41" t="s">
        <v>390</v>
      </c>
      <c r="J75" s="53" t="s">
        <v>538</v>
      </c>
    </row>
    <row r="76" spans="1:10">
      <c r="A76" s="24"/>
      <c r="B76" s="24"/>
      <c r="C76" s="24" t="s">
        <v>384</v>
      </c>
      <c r="D76" s="52" t="s">
        <v>392</v>
      </c>
      <c r="E76" s="53" t="s">
        <v>539</v>
      </c>
      <c r="F76" s="41" t="s">
        <v>387</v>
      </c>
      <c r="G76" s="25" t="s">
        <v>409</v>
      </c>
      <c r="H76" s="41" t="s">
        <v>405</v>
      </c>
      <c r="I76" s="41" t="s">
        <v>390</v>
      </c>
      <c r="J76" s="53" t="s">
        <v>540</v>
      </c>
    </row>
    <row r="77" spans="1:10">
      <c r="A77" s="24"/>
      <c r="B77" s="24"/>
      <c r="C77" s="24" t="s">
        <v>384</v>
      </c>
      <c r="D77" s="52" t="s">
        <v>392</v>
      </c>
      <c r="E77" s="53" t="s">
        <v>541</v>
      </c>
      <c r="F77" s="41" t="s">
        <v>387</v>
      </c>
      <c r="G77" s="25" t="s">
        <v>521</v>
      </c>
      <c r="H77" s="41" t="s">
        <v>405</v>
      </c>
      <c r="I77" s="41" t="s">
        <v>390</v>
      </c>
      <c r="J77" s="53" t="s">
        <v>542</v>
      </c>
    </row>
    <row r="78" spans="1:10">
      <c r="A78" s="24"/>
      <c r="B78" s="24"/>
      <c r="C78" s="24" t="s">
        <v>384</v>
      </c>
      <c r="D78" s="52" t="s">
        <v>398</v>
      </c>
      <c r="E78" s="53" t="s">
        <v>543</v>
      </c>
      <c r="F78" s="41" t="s">
        <v>394</v>
      </c>
      <c r="G78" s="25" t="s">
        <v>417</v>
      </c>
      <c r="H78" s="41" t="s">
        <v>405</v>
      </c>
      <c r="I78" s="41" t="s">
        <v>390</v>
      </c>
      <c r="J78" s="53" t="s">
        <v>544</v>
      </c>
    </row>
    <row r="79" spans="1:10">
      <c r="A79" s="24"/>
      <c r="B79" s="24"/>
      <c r="C79" s="24" t="s">
        <v>401</v>
      </c>
      <c r="D79" s="52" t="s">
        <v>402</v>
      </c>
      <c r="E79" s="53" t="s">
        <v>545</v>
      </c>
      <c r="F79" s="41" t="s">
        <v>387</v>
      </c>
      <c r="G79" s="25" t="s">
        <v>421</v>
      </c>
      <c r="H79" s="41" t="s">
        <v>405</v>
      </c>
      <c r="I79" s="41" t="s">
        <v>390</v>
      </c>
      <c r="J79" s="53" t="s">
        <v>546</v>
      </c>
    </row>
    <row r="80" spans="1:10">
      <c r="A80" s="24"/>
      <c r="B80" s="24"/>
      <c r="C80" s="24" t="s">
        <v>401</v>
      </c>
      <c r="D80" s="52" t="s">
        <v>440</v>
      </c>
      <c r="E80" s="53" t="s">
        <v>547</v>
      </c>
      <c r="F80" s="41" t="s">
        <v>394</v>
      </c>
      <c r="G80" s="25" t="s">
        <v>455</v>
      </c>
      <c r="H80" s="41"/>
      <c r="I80" s="41" t="s">
        <v>396</v>
      </c>
      <c r="J80" s="53" t="s">
        <v>548</v>
      </c>
    </row>
    <row r="81" spans="1:10">
      <c r="A81" s="24"/>
      <c r="B81" s="24"/>
      <c r="C81" s="24" t="s">
        <v>406</v>
      </c>
      <c r="D81" s="52" t="s">
        <v>407</v>
      </c>
      <c r="E81" s="53" t="s">
        <v>407</v>
      </c>
      <c r="F81" s="41" t="s">
        <v>387</v>
      </c>
      <c r="G81" s="25" t="s">
        <v>409</v>
      </c>
      <c r="H81" s="41" t="s">
        <v>405</v>
      </c>
      <c r="I81" s="41" t="s">
        <v>390</v>
      </c>
      <c r="J81" s="53" t="s">
        <v>549</v>
      </c>
    </row>
    <row r="82" spans="1:10">
      <c r="A82" s="24" t="s">
        <v>61</v>
      </c>
      <c r="B82" s="24"/>
      <c r="C82" s="24"/>
      <c r="D82" s="24"/>
      <c r="E82" s="24"/>
      <c r="F82" s="24"/>
      <c r="G82" s="24"/>
      <c r="H82" s="24"/>
      <c r="I82" s="24"/>
      <c r="J82" s="24"/>
    </row>
    <row r="83" spans="1:10">
      <c r="A83" s="51" t="s">
        <v>355</v>
      </c>
      <c r="B83" s="24" t="s">
        <v>550</v>
      </c>
      <c r="C83" s="24"/>
      <c r="D83" s="24"/>
      <c r="E83" s="24"/>
      <c r="F83" s="24"/>
      <c r="G83" s="24"/>
      <c r="H83" s="24"/>
      <c r="I83" s="24"/>
      <c r="J83" s="24"/>
    </row>
    <row r="84" spans="1:10">
      <c r="A84" s="24"/>
      <c r="B84" s="24"/>
      <c r="C84" s="24" t="s">
        <v>384</v>
      </c>
      <c r="D84" s="52" t="s">
        <v>385</v>
      </c>
      <c r="E84" s="53" t="s">
        <v>551</v>
      </c>
      <c r="F84" s="41" t="s">
        <v>394</v>
      </c>
      <c r="G84" s="25" t="s">
        <v>52</v>
      </c>
      <c r="H84" s="41" t="s">
        <v>552</v>
      </c>
      <c r="I84" s="41" t="s">
        <v>390</v>
      </c>
      <c r="J84" s="53" t="s">
        <v>433</v>
      </c>
    </row>
    <row r="85" ht="45" spans="1:10">
      <c r="A85" s="24"/>
      <c r="B85" s="24"/>
      <c r="C85" s="24" t="s">
        <v>384</v>
      </c>
      <c r="D85" s="52" t="s">
        <v>392</v>
      </c>
      <c r="E85" s="53" t="s">
        <v>429</v>
      </c>
      <c r="F85" s="41" t="s">
        <v>387</v>
      </c>
      <c r="G85" s="25" t="s">
        <v>421</v>
      </c>
      <c r="H85" s="41" t="s">
        <v>405</v>
      </c>
      <c r="I85" s="41" t="s">
        <v>390</v>
      </c>
      <c r="J85" s="53" t="s">
        <v>431</v>
      </c>
    </row>
    <row r="86" ht="22.5" spans="1:10">
      <c r="A86" s="24"/>
      <c r="B86" s="24"/>
      <c r="C86" s="24" t="s">
        <v>384</v>
      </c>
      <c r="D86" s="52" t="s">
        <v>553</v>
      </c>
      <c r="E86" s="53" t="s">
        <v>554</v>
      </c>
      <c r="F86" s="41" t="s">
        <v>394</v>
      </c>
      <c r="G86" s="25" t="s">
        <v>555</v>
      </c>
      <c r="H86" s="41" t="s">
        <v>556</v>
      </c>
      <c r="I86" s="41" t="s">
        <v>390</v>
      </c>
      <c r="J86" s="53" t="s">
        <v>557</v>
      </c>
    </row>
    <row r="87" spans="1:10">
      <c r="A87" s="24"/>
      <c r="B87" s="24"/>
      <c r="C87" s="24" t="s">
        <v>401</v>
      </c>
      <c r="D87" s="52" t="s">
        <v>423</v>
      </c>
      <c r="E87" s="53" t="s">
        <v>558</v>
      </c>
      <c r="F87" s="41" t="s">
        <v>387</v>
      </c>
      <c r="G87" s="25" t="s">
        <v>50</v>
      </c>
      <c r="H87" s="41" t="s">
        <v>559</v>
      </c>
      <c r="I87" s="41" t="s">
        <v>390</v>
      </c>
      <c r="J87" s="53" t="s">
        <v>442</v>
      </c>
    </row>
    <row r="88" ht="45" spans="1:10">
      <c r="A88" s="24"/>
      <c r="B88" s="24"/>
      <c r="C88" s="24" t="s">
        <v>406</v>
      </c>
      <c r="D88" s="52" t="s">
        <v>407</v>
      </c>
      <c r="E88" s="53" t="s">
        <v>443</v>
      </c>
      <c r="F88" s="41" t="s">
        <v>387</v>
      </c>
      <c r="G88" s="25" t="s">
        <v>421</v>
      </c>
      <c r="H88" s="41" t="s">
        <v>405</v>
      </c>
      <c r="I88" s="41" t="s">
        <v>390</v>
      </c>
      <c r="J88" s="53" t="s">
        <v>444</v>
      </c>
    </row>
    <row r="89" spans="1:10">
      <c r="A89" s="51" t="s">
        <v>351</v>
      </c>
      <c r="B89" s="24" t="s">
        <v>355</v>
      </c>
      <c r="C89" s="24"/>
      <c r="D89" s="24"/>
      <c r="E89" s="24"/>
      <c r="F89" s="24"/>
      <c r="G89" s="24"/>
      <c r="H89" s="24"/>
      <c r="I89" s="24"/>
      <c r="J89" s="24"/>
    </row>
    <row r="90" ht="45" spans="1:10">
      <c r="A90" s="24"/>
      <c r="B90" s="24"/>
      <c r="C90" s="24" t="s">
        <v>384</v>
      </c>
      <c r="D90" s="52" t="s">
        <v>385</v>
      </c>
      <c r="E90" s="53" t="s">
        <v>429</v>
      </c>
      <c r="F90" s="41" t="s">
        <v>394</v>
      </c>
      <c r="G90" s="25" t="s">
        <v>560</v>
      </c>
      <c r="H90" s="41" t="s">
        <v>405</v>
      </c>
      <c r="I90" s="41" t="s">
        <v>390</v>
      </c>
      <c r="J90" s="53" t="s">
        <v>431</v>
      </c>
    </row>
    <row r="91" ht="33.75" spans="1:10">
      <c r="A91" s="24"/>
      <c r="B91" s="24"/>
      <c r="C91" s="24" t="s">
        <v>384</v>
      </c>
      <c r="D91" s="52" t="s">
        <v>392</v>
      </c>
      <c r="E91" s="53" t="s">
        <v>434</v>
      </c>
      <c r="F91" s="41" t="s">
        <v>387</v>
      </c>
      <c r="G91" s="25" t="s">
        <v>515</v>
      </c>
      <c r="H91" s="41" t="s">
        <v>405</v>
      </c>
      <c r="I91" s="41" t="s">
        <v>390</v>
      </c>
      <c r="J91" s="53" t="s">
        <v>561</v>
      </c>
    </row>
    <row r="92" ht="45" spans="1:10">
      <c r="A92" s="24"/>
      <c r="B92" s="24"/>
      <c r="C92" s="24" t="s">
        <v>384</v>
      </c>
      <c r="D92" s="52" t="s">
        <v>553</v>
      </c>
      <c r="E92" s="53" t="s">
        <v>554</v>
      </c>
      <c r="F92" s="41" t="s">
        <v>394</v>
      </c>
      <c r="G92" s="25" t="s">
        <v>562</v>
      </c>
      <c r="H92" s="41" t="s">
        <v>556</v>
      </c>
      <c r="I92" s="41" t="s">
        <v>390</v>
      </c>
      <c r="J92" s="53" t="s">
        <v>431</v>
      </c>
    </row>
    <row r="93" ht="33.75" spans="1:10">
      <c r="A93" s="24"/>
      <c r="B93" s="24"/>
      <c r="C93" s="24" t="s">
        <v>401</v>
      </c>
      <c r="D93" s="52" t="s">
        <v>423</v>
      </c>
      <c r="E93" s="53" t="s">
        <v>563</v>
      </c>
      <c r="F93" s="41" t="s">
        <v>387</v>
      </c>
      <c r="G93" s="25" t="s">
        <v>409</v>
      </c>
      <c r="H93" s="41" t="s">
        <v>405</v>
      </c>
      <c r="I93" s="41" t="s">
        <v>390</v>
      </c>
      <c r="J93" s="53" t="s">
        <v>564</v>
      </c>
    </row>
    <row r="94" ht="45" spans="1:10">
      <c r="A94" s="24"/>
      <c r="B94" s="24"/>
      <c r="C94" s="24" t="s">
        <v>406</v>
      </c>
      <c r="D94" s="52" t="s">
        <v>407</v>
      </c>
      <c r="E94" s="53" t="s">
        <v>443</v>
      </c>
      <c r="F94" s="41" t="s">
        <v>387</v>
      </c>
      <c r="G94" s="25" t="s">
        <v>421</v>
      </c>
      <c r="H94" s="41" t="s">
        <v>405</v>
      </c>
      <c r="I94" s="41" t="s">
        <v>390</v>
      </c>
      <c r="J94" s="53" t="s">
        <v>444</v>
      </c>
    </row>
    <row r="95" spans="1:10">
      <c r="A95" s="51" t="s">
        <v>353</v>
      </c>
      <c r="B95" s="24" t="s">
        <v>565</v>
      </c>
      <c r="C95" s="24"/>
      <c r="D95" s="24"/>
      <c r="E95" s="24"/>
      <c r="F95" s="24"/>
      <c r="G95" s="24"/>
      <c r="H95" s="24"/>
      <c r="I95" s="24"/>
      <c r="J95" s="24"/>
    </row>
    <row r="96" spans="1:10">
      <c r="A96" s="24"/>
      <c r="B96" s="24"/>
      <c r="C96" s="24" t="s">
        <v>384</v>
      </c>
      <c r="D96" s="52" t="s">
        <v>385</v>
      </c>
      <c r="E96" s="53" t="s">
        <v>551</v>
      </c>
      <c r="F96" s="41" t="s">
        <v>387</v>
      </c>
      <c r="G96" s="25" t="s">
        <v>47</v>
      </c>
      <c r="H96" s="41" t="s">
        <v>389</v>
      </c>
      <c r="I96" s="41" t="s">
        <v>390</v>
      </c>
      <c r="J96" s="53" t="s">
        <v>433</v>
      </c>
    </row>
    <row r="97" ht="45" spans="1:10">
      <c r="A97" s="24"/>
      <c r="B97" s="24"/>
      <c r="C97" s="24" t="s">
        <v>384</v>
      </c>
      <c r="D97" s="52" t="s">
        <v>392</v>
      </c>
      <c r="E97" s="53" t="s">
        <v>429</v>
      </c>
      <c r="F97" s="41" t="s">
        <v>387</v>
      </c>
      <c r="G97" s="25" t="s">
        <v>421</v>
      </c>
      <c r="H97" s="41" t="s">
        <v>405</v>
      </c>
      <c r="I97" s="41" t="s">
        <v>390</v>
      </c>
      <c r="J97" s="53" t="s">
        <v>431</v>
      </c>
    </row>
    <row r="98" ht="22.5" spans="1:10">
      <c r="A98" s="24"/>
      <c r="B98" s="24"/>
      <c r="C98" s="24" t="s">
        <v>384</v>
      </c>
      <c r="D98" s="52" t="s">
        <v>553</v>
      </c>
      <c r="E98" s="53" t="s">
        <v>554</v>
      </c>
      <c r="F98" s="41" t="s">
        <v>394</v>
      </c>
      <c r="G98" s="25" t="s">
        <v>566</v>
      </c>
      <c r="H98" s="41" t="s">
        <v>556</v>
      </c>
      <c r="I98" s="41" t="s">
        <v>390</v>
      </c>
      <c r="J98" s="53" t="s">
        <v>557</v>
      </c>
    </row>
    <row r="99" ht="22.5" spans="1:10">
      <c r="A99" s="24"/>
      <c r="B99" s="24"/>
      <c r="C99" s="24" t="s">
        <v>401</v>
      </c>
      <c r="D99" s="52" t="s">
        <v>423</v>
      </c>
      <c r="E99" s="53" t="s">
        <v>567</v>
      </c>
      <c r="F99" s="41" t="s">
        <v>387</v>
      </c>
      <c r="G99" s="25" t="s">
        <v>50</v>
      </c>
      <c r="H99" s="41" t="s">
        <v>559</v>
      </c>
      <c r="I99" s="41" t="s">
        <v>390</v>
      </c>
      <c r="J99" s="53" t="s">
        <v>557</v>
      </c>
    </row>
    <row r="100" ht="45" spans="1:10">
      <c r="A100" s="24"/>
      <c r="B100" s="24"/>
      <c r="C100" s="24" t="s">
        <v>406</v>
      </c>
      <c r="D100" s="52" t="s">
        <v>407</v>
      </c>
      <c r="E100" s="53" t="s">
        <v>443</v>
      </c>
      <c r="F100" s="41" t="s">
        <v>387</v>
      </c>
      <c r="G100" s="25" t="s">
        <v>421</v>
      </c>
      <c r="H100" s="41" t="s">
        <v>405</v>
      </c>
      <c r="I100" s="41" t="s">
        <v>390</v>
      </c>
      <c r="J100" s="53" t="s">
        <v>444</v>
      </c>
    </row>
    <row r="101" spans="1:10">
      <c r="A101" s="51" t="s">
        <v>347</v>
      </c>
      <c r="B101" s="24" t="s">
        <v>568</v>
      </c>
      <c r="C101" s="24"/>
      <c r="D101" s="24"/>
      <c r="E101" s="24"/>
      <c r="F101" s="24"/>
      <c r="G101" s="24"/>
      <c r="H101" s="24"/>
      <c r="I101" s="24"/>
      <c r="J101" s="24"/>
    </row>
    <row r="102" ht="45" spans="1:10">
      <c r="A102" s="24"/>
      <c r="B102" s="24"/>
      <c r="C102" s="24" t="s">
        <v>384</v>
      </c>
      <c r="D102" s="52" t="s">
        <v>385</v>
      </c>
      <c r="E102" s="53" t="s">
        <v>429</v>
      </c>
      <c r="F102" s="41" t="s">
        <v>420</v>
      </c>
      <c r="G102" s="25" t="s">
        <v>409</v>
      </c>
      <c r="H102" s="41" t="s">
        <v>405</v>
      </c>
      <c r="I102" s="41" t="s">
        <v>390</v>
      </c>
      <c r="J102" s="53" t="s">
        <v>431</v>
      </c>
    </row>
    <row r="103" ht="33.75" spans="1:10">
      <c r="A103" s="24"/>
      <c r="B103" s="24"/>
      <c r="C103" s="24" t="s">
        <v>384</v>
      </c>
      <c r="D103" s="52" t="s">
        <v>392</v>
      </c>
      <c r="E103" s="53" t="s">
        <v>434</v>
      </c>
      <c r="F103" s="41" t="s">
        <v>387</v>
      </c>
      <c r="G103" s="25" t="s">
        <v>421</v>
      </c>
      <c r="H103" s="41" t="s">
        <v>405</v>
      </c>
      <c r="I103" s="41" t="s">
        <v>390</v>
      </c>
      <c r="J103" s="53" t="s">
        <v>561</v>
      </c>
    </row>
    <row r="104" ht="22.5" spans="1:10">
      <c r="A104" s="24"/>
      <c r="B104" s="24"/>
      <c r="C104" s="24" t="s">
        <v>384</v>
      </c>
      <c r="D104" s="52" t="s">
        <v>553</v>
      </c>
      <c r="E104" s="53" t="s">
        <v>554</v>
      </c>
      <c r="F104" s="41" t="s">
        <v>394</v>
      </c>
      <c r="G104" s="25" t="s">
        <v>569</v>
      </c>
      <c r="H104" s="41" t="s">
        <v>556</v>
      </c>
      <c r="I104" s="41" t="s">
        <v>390</v>
      </c>
      <c r="J104" s="53" t="s">
        <v>557</v>
      </c>
    </row>
    <row r="105" spans="1:10">
      <c r="A105" s="24"/>
      <c r="B105" s="24"/>
      <c r="C105" s="24" t="s">
        <v>401</v>
      </c>
      <c r="D105" s="52" t="s">
        <v>423</v>
      </c>
      <c r="E105" s="53" t="s">
        <v>558</v>
      </c>
      <c r="F105" s="41" t="s">
        <v>387</v>
      </c>
      <c r="G105" s="25" t="s">
        <v>50</v>
      </c>
      <c r="H105" s="41" t="s">
        <v>559</v>
      </c>
      <c r="I105" s="41" t="s">
        <v>390</v>
      </c>
      <c r="J105" s="53" t="s">
        <v>570</v>
      </c>
    </row>
    <row r="106" ht="45" spans="1:10">
      <c r="A106" s="24"/>
      <c r="B106" s="24"/>
      <c r="C106" s="24" t="s">
        <v>406</v>
      </c>
      <c r="D106" s="52" t="s">
        <v>407</v>
      </c>
      <c r="E106" s="53" t="s">
        <v>443</v>
      </c>
      <c r="F106" s="41" t="s">
        <v>387</v>
      </c>
      <c r="G106" s="25" t="s">
        <v>417</v>
      </c>
      <c r="H106" s="41" t="s">
        <v>405</v>
      </c>
      <c r="I106" s="41" t="s">
        <v>390</v>
      </c>
      <c r="J106" s="53" t="s">
        <v>444</v>
      </c>
    </row>
    <row r="107" spans="1:10">
      <c r="A107" s="51" t="s">
        <v>345</v>
      </c>
      <c r="B107" s="24" t="s">
        <v>571</v>
      </c>
      <c r="C107" s="24"/>
      <c r="D107" s="24"/>
      <c r="E107" s="24"/>
      <c r="F107" s="24"/>
      <c r="G107" s="24"/>
      <c r="H107" s="24"/>
      <c r="I107" s="24"/>
      <c r="J107" s="24"/>
    </row>
    <row r="108" spans="1:10">
      <c r="A108" s="24"/>
      <c r="B108" s="24"/>
      <c r="C108" s="24" t="s">
        <v>384</v>
      </c>
      <c r="D108" s="52" t="s">
        <v>385</v>
      </c>
      <c r="E108" s="53" t="s">
        <v>572</v>
      </c>
      <c r="F108" s="41" t="s">
        <v>394</v>
      </c>
      <c r="G108" s="25" t="s">
        <v>573</v>
      </c>
      <c r="H108" s="41" t="s">
        <v>556</v>
      </c>
      <c r="I108" s="41" t="s">
        <v>390</v>
      </c>
      <c r="J108" s="53" t="s">
        <v>571</v>
      </c>
    </row>
    <row r="109" spans="1:10">
      <c r="A109" s="24"/>
      <c r="B109" s="24"/>
      <c r="C109" s="24" t="s">
        <v>384</v>
      </c>
      <c r="D109" s="52" t="s">
        <v>398</v>
      </c>
      <c r="E109" s="53" t="s">
        <v>571</v>
      </c>
      <c r="F109" s="41" t="s">
        <v>394</v>
      </c>
      <c r="G109" s="25" t="s">
        <v>573</v>
      </c>
      <c r="H109" s="41" t="s">
        <v>556</v>
      </c>
      <c r="I109" s="41" t="s">
        <v>390</v>
      </c>
      <c r="J109" s="53" t="s">
        <v>571</v>
      </c>
    </row>
    <row r="110" spans="1:10">
      <c r="A110" s="24"/>
      <c r="B110" s="24"/>
      <c r="C110" s="24" t="s">
        <v>384</v>
      </c>
      <c r="D110" s="52" t="s">
        <v>553</v>
      </c>
      <c r="E110" s="53" t="s">
        <v>554</v>
      </c>
      <c r="F110" s="41" t="s">
        <v>394</v>
      </c>
      <c r="G110" s="25" t="s">
        <v>573</v>
      </c>
      <c r="H110" s="41" t="s">
        <v>556</v>
      </c>
      <c r="I110" s="41" t="s">
        <v>390</v>
      </c>
      <c r="J110" s="53" t="s">
        <v>571</v>
      </c>
    </row>
    <row r="111" spans="1:10">
      <c r="A111" s="24"/>
      <c r="B111" s="24"/>
      <c r="C111" s="24" t="s">
        <v>401</v>
      </c>
      <c r="D111" s="52" t="s">
        <v>402</v>
      </c>
      <c r="E111" s="53" t="s">
        <v>571</v>
      </c>
      <c r="F111" s="41" t="s">
        <v>394</v>
      </c>
      <c r="G111" s="25" t="s">
        <v>573</v>
      </c>
      <c r="H111" s="41" t="s">
        <v>556</v>
      </c>
      <c r="I111" s="41" t="s">
        <v>390</v>
      </c>
      <c r="J111" s="53" t="s">
        <v>571</v>
      </c>
    </row>
    <row r="112" spans="1:10">
      <c r="A112" s="24"/>
      <c r="B112" s="24"/>
      <c r="C112" s="24" t="s">
        <v>406</v>
      </c>
      <c r="D112" s="52" t="s">
        <v>407</v>
      </c>
      <c r="E112" s="53" t="s">
        <v>574</v>
      </c>
      <c r="F112" s="41" t="s">
        <v>387</v>
      </c>
      <c r="G112" s="25" t="s">
        <v>409</v>
      </c>
      <c r="H112" s="41" t="s">
        <v>405</v>
      </c>
      <c r="I112" s="41" t="s">
        <v>396</v>
      </c>
      <c r="J112" s="53" t="s">
        <v>574</v>
      </c>
    </row>
    <row r="113" spans="1:10">
      <c r="A113" s="24" t="s">
        <v>65</v>
      </c>
      <c r="B113" s="24"/>
      <c r="C113" s="24"/>
      <c r="D113" s="24"/>
      <c r="E113" s="24"/>
      <c r="F113" s="24"/>
      <c r="G113" s="24"/>
      <c r="H113" s="24"/>
      <c r="I113" s="24"/>
      <c r="J113" s="24"/>
    </row>
    <row r="114" spans="1:10">
      <c r="A114" s="51" t="s">
        <v>335</v>
      </c>
      <c r="B114" s="24" t="s">
        <v>575</v>
      </c>
      <c r="C114" s="24"/>
      <c r="D114" s="24"/>
      <c r="E114" s="24"/>
      <c r="F114" s="24"/>
      <c r="G114" s="24"/>
      <c r="H114" s="24"/>
      <c r="I114" s="24"/>
      <c r="J114" s="24"/>
    </row>
    <row r="115" ht="22.5" spans="1:10">
      <c r="A115" s="24"/>
      <c r="B115" s="24"/>
      <c r="C115" s="24" t="s">
        <v>384</v>
      </c>
      <c r="D115" s="52" t="s">
        <v>385</v>
      </c>
      <c r="E115" s="53" t="s">
        <v>576</v>
      </c>
      <c r="F115" s="41" t="s">
        <v>394</v>
      </c>
      <c r="G115" s="25" t="s">
        <v>489</v>
      </c>
      <c r="H115" s="41" t="s">
        <v>414</v>
      </c>
      <c r="I115" s="41" t="s">
        <v>390</v>
      </c>
      <c r="J115" s="53" t="s">
        <v>577</v>
      </c>
    </row>
    <row r="116" ht="33.75" spans="1:10">
      <c r="A116" s="24"/>
      <c r="B116" s="24"/>
      <c r="C116" s="24" t="s">
        <v>384</v>
      </c>
      <c r="D116" s="52" t="s">
        <v>392</v>
      </c>
      <c r="E116" s="53" t="s">
        <v>416</v>
      </c>
      <c r="F116" s="41" t="s">
        <v>394</v>
      </c>
      <c r="G116" s="25" t="s">
        <v>417</v>
      </c>
      <c r="H116" s="41" t="s">
        <v>405</v>
      </c>
      <c r="I116" s="41" t="s">
        <v>390</v>
      </c>
      <c r="J116" s="53" t="s">
        <v>578</v>
      </c>
    </row>
    <row r="117" ht="22.5" spans="1:10">
      <c r="A117" s="24"/>
      <c r="B117" s="24"/>
      <c r="C117" s="24" t="s">
        <v>384</v>
      </c>
      <c r="D117" s="52" t="s">
        <v>392</v>
      </c>
      <c r="E117" s="53" t="s">
        <v>419</v>
      </c>
      <c r="F117" s="41" t="s">
        <v>387</v>
      </c>
      <c r="G117" s="25" t="s">
        <v>421</v>
      </c>
      <c r="H117" s="41" t="s">
        <v>405</v>
      </c>
      <c r="I117" s="41" t="s">
        <v>390</v>
      </c>
      <c r="J117" s="53" t="s">
        <v>579</v>
      </c>
    </row>
    <row r="118" ht="33.75" spans="1:10">
      <c r="A118" s="24"/>
      <c r="B118" s="24"/>
      <c r="C118" s="24" t="s">
        <v>401</v>
      </c>
      <c r="D118" s="52" t="s">
        <v>402</v>
      </c>
      <c r="E118" s="53" t="s">
        <v>424</v>
      </c>
      <c r="F118" s="41" t="s">
        <v>387</v>
      </c>
      <c r="G118" s="25" t="s">
        <v>409</v>
      </c>
      <c r="H118" s="41" t="s">
        <v>405</v>
      </c>
      <c r="I118" s="41" t="s">
        <v>390</v>
      </c>
      <c r="J118" s="53" t="s">
        <v>580</v>
      </c>
    </row>
    <row r="119" spans="1:10">
      <c r="A119" s="24"/>
      <c r="B119" s="24"/>
      <c r="C119" s="24" t="s">
        <v>406</v>
      </c>
      <c r="D119" s="52" t="s">
        <v>407</v>
      </c>
      <c r="E119" s="53" t="s">
        <v>426</v>
      </c>
      <c r="F119" s="41" t="s">
        <v>387</v>
      </c>
      <c r="G119" s="25" t="s">
        <v>409</v>
      </c>
      <c r="H119" s="41" t="s">
        <v>405</v>
      </c>
      <c r="I119" s="41" t="s">
        <v>396</v>
      </c>
      <c r="J119" s="53" t="s">
        <v>427</v>
      </c>
    </row>
    <row r="120" ht="123.75" spans="1:10">
      <c r="A120" s="51" t="s">
        <v>329</v>
      </c>
      <c r="B120" s="24" t="s">
        <v>581</v>
      </c>
      <c r="C120" s="24"/>
      <c r="D120" s="24"/>
      <c r="E120" s="24"/>
      <c r="F120" s="24"/>
      <c r="G120" s="24"/>
      <c r="H120" s="24"/>
      <c r="I120" s="24"/>
      <c r="J120" s="24"/>
    </row>
    <row r="121" ht="45" spans="1:10">
      <c r="A121" s="24"/>
      <c r="B121" s="24"/>
      <c r="C121" s="24" t="s">
        <v>384</v>
      </c>
      <c r="D121" s="52" t="s">
        <v>385</v>
      </c>
      <c r="E121" s="53" t="s">
        <v>582</v>
      </c>
      <c r="F121" s="41" t="s">
        <v>387</v>
      </c>
      <c r="G121" s="25" t="s">
        <v>388</v>
      </c>
      <c r="H121" s="41" t="s">
        <v>583</v>
      </c>
      <c r="I121" s="41" t="s">
        <v>390</v>
      </c>
      <c r="J121" s="53" t="s">
        <v>584</v>
      </c>
    </row>
    <row r="122" ht="22.5" spans="1:10">
      <c r="A122" s="24"/>
      <c r="B122" s="24"/>
      <c r="C122" s="24" t="s">
        <v>384</v>
      </c>
      <c r="D122" s="52" t="s">
        <v>385</v>
      </c>
      <c r="E122" s="53" t="s">
        <v>585</v>
      </c>
      <c r="F122" s="41" t="s">
        <v>387</v>
      </c>
      <c r="G122" s="25" t="s">
        <v>417</v>
      </c>
      <c r="H122" s="41" t="s">
        <v>405</v>
      </c>
      <c r="I122" s="41" t="s">
        <v>390</v>
      </c>
      <c r="J122" s="53" t="s">
        <v>586</v>
      </c>
    </row>
    <row r="123" ht="146.25" spans="1:10">
      <c r="A123" s="24"/>
      <c r="B123" s="24"/>
      <c r="C123" s="24" t="s">
        <v>384</v>
      </c>
      <c r="D123" s="52" t="s">
        <v>385</v>
      </c>
      <c r="E123" s="53" t="s">
        <v>587</v>
      </c>
      <c r="F123" s="41" t="s">
        <v>387</v>
      </c>
      <c r="G123" s="25" t="s">
        <v>489</v>
      </c>
      <c r="H123" s="41" t="s">
        <v>501</v>
      </c>
      <c r="I123" s="41" t="s">
        <v>390</v>
      </c>
      <c r="J123" s="53" t="s">
        <v>588</v>
      </c>
    </row>
    <row r="124" spans="1:10">
      <c r="A124" s="24"/>
      <c r="B124" s="24"/>
      <c r="C124" s="24" t="s">
        <v>401</v>
      </c>
      <c r="D124" s="52" t="s">
        <v>423</v>
      </c>
      <c r="E124" s="53" t="s">
        <v>589</v>
      </c>
      <c r="F124" s="41" t="s">
        <v>387</v>
      </c>
      <c r="G124" s="25" t="s">
        <v>590</v>
      </c>
      <c r="H124" s="41" t="s">
        <v>405</v>
      </c>
      <c r="I124" s="41" t="s">
        <v>390</v>
      </c>
      <c r="J124" s="53" t="s">
        <v>591</v>
      </c>
    </row>
    <row r="125" spans="1:10">
      <c r="A125" s="24"/>
      <c r="B125" s="24"/>
      <c r="C125" s="24" t="s">
        <v>401</v>
      </c>
      <c r="D125" s="52" t="s">
        <v>423</v>
      </c>
      <c r="E125" s="53" t="s">
        <v>592</v>
      </c>
      <c r="F125" s="41" t="s">
        <v>387</v>
      </c>
      <c r="G125" s="25" t="s">
        <v>500</v>
      </c>
      <c r="H125" s="41" t="s">
        <v>405</v>
      </c>
      <c r="I125" s="41" t="s">
        <v>390</v>
      </c>
      <c r="J125" s="53" t="s">
        <v>593</v>
      </c>
    </row>
    <row r="126" ht="33.75" spans="1:10">
      <c r="A126" s="24"/>
      <c r="B126" s="24"/>
      <c r="C126" s="24" t="s">
        <v>406</v>
      </c>
      <c r="D126" s="52" t="s">
        <v>407</v>
      </c>
      <c r="E126" s="53" t="s">
        <v>594</v>
      </c>
      <c r="F126" s="41" t="s">
        <v>387</v>
      </c>
      <c r="G126" s="25" t="s">
        <v>590</v>
      </c>
      <c r="H126" s="41" t="s">
        <v>405</v>
      </c>
      <c r="I126" s="41" t="s">
        <v>396</v>
      </c>
      <c r="J126" s="53" t="s">
        <v>595</v>
      </c>
    </row>
    <row r="127" ht="112.5" spans="1:10">
      <c r="A127" s="51" t="s">
        <v>341</v>
      </c>
      <c r="B127" s="24" t="s">
        <v>596</v>
      </c>
      <c r="C127" s="24"/>
      <c r="D127" s="24"/>
      <c r="E127" s="24"/>
      <c r="F127" s="24"/>
      <c r="G127" s="24"/>
      <c r="H127" s="24"/>
      <c r="I127" s="24"/>
      <c r="J127" s="24"/>
    </row>
    <row r="128" ht="45" spans="1:10">
      <c r="A128" s="24"/>
      <c r="B128" s="24"/>
      <c r="C128" s="24" t="s">
        <v>384</v>
      </c>
      <c r="D128" s="52" t="s">
        <v>385</v>
      </c>
      <c r="E128" s="53" t="s">
        <v>597</v>
      </c>
      <c r="F128" s="41" t="s">
        <v>387</v>
      </c>
      <c r="G128" s="25" t="s">
        <v>535</v>
      </c>
      <c r="H128" s="41" t="s">
        <v>405</v>
      </c>
      <c r="I128" s="41" t="s">
        <v>390</v>
      </c>
      <c r="J128" s="53" t="s">
        <v>431</v>
      </c>
    </row>
    <row r="129" ht="33.75" spans="1:10">
      <c r="A129" s="24"/>
      <c r="B129" s="24"/>
      <c r="C129" s="24" t="s">
        <v>384</v>
      </c>
      <c r="D129" s="52" t="s">
        <v>392</v>
      </c>
      <c r="E129" s="53" t="s">
        <v>598</v>
      </c>
      <c r="F129" s="41" t="s">
        <v>387</v>
      </c>
      <c r="G129" s="25" t="s">
        <v>467</v>
      </c>
      <c r="H129" s="41" t="s">
        <v>405</v>
      </c>
      <c r="I129" s="41" t="s">
        <v>390</v>
      </c>
      <c r="J129" s="53" t="s">
        <v>599</v>
      </c>
    </row>
    <row r="130" ht="22.5" spans="1:10">
      <c r="A130" s="24"/>
      <c r="B130" s="24"/>
      <c r="C130" s="24" t="s">
        <v>384</v>
      </c>
      <c r="D130" s="52" t="s">
        <v>553</v>
      </c>
      <c r="E130" s="53" t="s">
        <v>554</v>
      </c>
      <c r="F130" s="41" t="s">
        <v>600</v>
      </c>
      <c r="G130" s="25" t="s">
        <v>601</v>
      </c>
      <c r="H130" s="41" t="s">
        <v>602</v>
      </c>
      <c r="I130" s="41" t="s">
        <v>390</v>
      </c>
      <c r="J130" s="53" t="s">
        <v>603</v>
      </c>
    </row>
    <row r="131" ht="33.75" spans="1:10">
      <c r="A131" s="24"/>
      <c r="B131" s="24"/>
      <c r="C131" s="24" t="s">
        <v>401</v>
      </c>
      <c r="D131" s="52" t="s">
        <v>423</v>
      </c>
      <c r="E131" s="53" t="s">
        <v>604</v>
      </c>
      <c r="F131" s="41" t="s">
        <v>387</v>
      </c>
      <c r="G131" s="25" t="s">
        <v>79</v>
      </c>
      <c r="H131" s="41" t="s">
        <v>405</v>
      </c>
      <c r="I131" s="41" t="s">
        <v>390</v>
      </c>
      <c r="J131" s="53" t="s">
        <v>605</v>
      </c>
    </row>
    <row r="132" ht="45" spans="1:10">
      <c r="A132" s="24"/>
      <c r="B132" s="24"/>
      <c r="C132" s="24" t="s">
        <v>406</v>
      </c>
      <c r="D132" s="52" t="s">
        <v>407</v>
      </c>
      <c r="E132" s="53" t="s">
        <v>606</v>
      </c>
      <c r="F132" s="41" t="s">
        <v>387</v>
      </c>
      <c r="G132" s="25" t="s">
        <v>421</v>
      </c>
      <c r="H132" s="41" t="s">
        <v>405</v>
      </c>
      <c r="I132" s="41" t="s">
        <v>390</v>
      </c>
      <c r="J132" s="53" t="s">
        <v>607</v>
      </c>
    </row>
    <row r="133" ht="90" spans="1:10">
      <c r="A133" s="51" t="s">
        <v>327</v>
      </c>
      <c r="B133" s="24" t="s">
        <v>608</v>
      </c>
      <c r="C133" s="24"/>
      <c r="D133" s="24"/>
      <c r="E133" s="24"/>
      <c r="F133" s="24"/>
      <c r="G133" s="24"/>
      <c r="H133" s="24"/>
      <c r="I133" s="24"/>
      <c r="J133" s="24"/>
    </row>
    <row r="134" ht="22.5" spans="1:10">
      <c r="A134" s="24"/>
      <c r="B134" s="24"/>
      <c r="C134" s="24" t="s">
        <v>384</v>
      </c>
      <c r="D134" s="52" t="s">
        <v>385</v>
      </c>
      <c r="E134" s="53" t="s">
        <v>609</v>
      </c>
      <c r="F134" s="41" t="s">
        <v>387</v>
      </c>
      <c r="G134" s="25" t="s">
        <v>610</v>
      </c>
      <c r="H134" s="41" t="s">
        <v>611</v>
      </c>
      <c r="I134" s="41" t="s">
        <v>390</v>
      </c>
      <c r="J134" s="53" t="s">
        <v>612</v>
      </c>
    </row>
    <row r="135" ht="33.75" spans="1:10">
      <c r="A135" s="24"/>
      <c r="B135" s="24"/>
      <c r="C135" s="24" t="s">
        <v>384</v>
      </c>
      <c r="D135" s="52" t="s">
        <v>385</v>
      </c>
      <c r="E135" s="53" t="s">
        <v>613</v>
      </c>
      <c r="F135" s="41" t="s">
        <v>387</v>
      </c>
      <c r="G135" s="25" t="s">
        <v>614</v>
      </c>
      <c r="H135" s="41" t="s">
        <v>611</v>
      </c>
      <c r="I135" s="41" t="s">
        <v>390</v>
      </c>
      <c r="J135" s="53" t="s">
        <v>615</v>
      </c>
    </row>
    <row r="136" ht="33.75" spans="1:10">
      <c r="A136" s="24"/>
      <c r="B136" s="24"/>
      <c r="C136" s="24" t="s">
        <v>384</v>
      </c>
      <c r="D136" s="52" t="s">
        <v>385</v>
      </c>
      <c r="E136" s="53" t="s">
        <v>616</v>
      </c>
      <c r="F136" s="41" t="s">
        <v>387</v>
      </c>
      <c r="G136" s="25" t="s">
        <v>617</v>
      </c>
      <c r="H136" s="41" t="s">
        <v>618</v>
      </c>
      <c r="I136" s="41" t="s">
        <v>390</v>
      </c>
      <c r="J136" s="53" t="s">
        <v>615</v>
      </c>
    </row>
    <row r="137" ht="33.75" spans="1:10">
      <c r="A137" s="24"/>
      <c r="B137" s="24"/>
      <c r="C137" s="24" t="s">
        <v>384</v>
      </c>
      <c r="D137" s="52" t="s">
        <v>385</v>
      </c>
      <c r="E137" s="53" t="s">
        <v>619</v>
      </c>
      <c r="F137" s="41" t="s">
        <v>387</v>
      </c>
      <c r="G137" s="25" t="s">
        <v>388</v>
      </c>
      <c r="H137" s="41" t="s">
        <v>620</v>
      </c>
      <c r="I137" s="41" t="s">
        <v>390</v>
      </c>
      <c r="J137" s="53" t="s">
        <v>615</v>
      </c>
    </row>
    <row r="138" ht="33.75" spans="1:10">
      <c r="A138" s="24"/>
      <c r="B138" s="24"/>
      <c r="C138" s="24" t="s">
        <v>384</v>
      </c>
      <c r="D138" s="52" t="s">
        <v>385</v>
      </c>
      <c r="E138" s="53" t="s">
        <v>621</v>
      </c>
      <c r="F138" s="41" t="s">
        <v>387</v>
      </c>
      <c r="G138" s="25" t="s">
        <v>622</v>
      </c>
      <c r="H138" s="41" t="s">
        <v>556</v>
      </c>
      <c r="I138" s="41" t="s">
        <v>390</v>
      </c>
      <c r="J138" s="53" t="s">
        <v>615</v>
      </c>
    </row>
    <row r="139" ht="33.75" spans="1:10">
      <c r="A139" s="24"/>
      <c r="B139" s="24"/>
      <c r="C139" s="24" t="s">
        <v>384</v>
      </c>
      <c r="D139" s="52" t="s">
        <v>385</v>
      </c>
      <c r="E139" s="53" t="s">
        <v>623</v>
      </c>
      <c r="F139" s="41" t="s">
        <v>387</v>
      </c>
      <c r="G139" s="25" t="s">
        <v>617</v>
      </c>
      <c r="H139" s="41" t="s">
        <v>620</v>
      </c>
      <c r="I139" s="41" t="s">
        <v>390</v>
      </c>
      <c r="J139" s="53" t="s">
        <v>615</v>
      </c>
    </row>
    <row r="140" ht="22.5" spans="1:10">
      <c r="A140" s="24"/>
      <c r="B140" s="24"/>
      <c r="C140" s="24" t="s">
        <v>384</v>
      </c>
      <c r="D140" s="52" t="s">
        <v>392</v>
      </c>
      <c r="E140" s="53" t="s">
        <v>624</v>
      </c>
      <c r="F140" s="41" t="s">
        <v>394</v>
      </c>
      <c r="G140" s="25" t="s">
        <v>417</v>
      </c>
      <c r="H140" s="41" t="s">
        <v>405</v>
      </c>
      <c r="I140" s="41" t="s">
        <v>390</v>
      </c>
      <c r="J140" s="53" t="s">
        <v>625</v>
      </c>
    </row>
    <row r="141" ht="22.5" spans="1:10">
      <c r="A141" s="24"/>
      <c r="B141" s="24"/>
      <c r="C141" s="24" t="s">
        <v>401</v>
      </c>
      <c r="D141" s="52" t="s">
        <v>402</v>
      </c>
      <c r="E141" s="53" t="s">
        <v>626</v>
      </c>
      <c r="F141" s="41" t="s">
        <v>394</v>
      </c>
      <c r="G141" s="25" t="s">
        <v>51</v>
      </c>
      <c r="H141" s="41" t="s">
        <v>414</v>
      </c>
      <c r="I141" s="41" t="s">
        <v>390</v>
      </c>
      <c r="J141" s="53" t="s">
        <v>627</v>
      </c>
    </row>
    <row r="142" ht="22.5" spans="1:10">
      <c r="A142" s="24"/>
      <c r="B142" s="24"/>
      <c r="C142" s="24" t="s">
        <v>406</v>
      </c>
      <c r="D142" s="52" t="s">
        <v>407</v>
      </c>
      <c r="E142" s="53" t="s">
        <v>628</v>
      </c>
      <c r="F142" s="41" t="s">
        <v>387</v>
      </c>
      <c r="G142" s="25" t="s">
        <v>409</v>
      </c>
      <c r="H142" s="41" t="s">
        <v>405</v>
      </c>
      <c r="I142" s="41" t="s">
        <v>396</v>
      </c>
      <c r="J142" s="53" t="s">
        <v>629</v>
      </c>
    </row>
    <row r="143" spans="1:10">
      <c r="A143" s="51" t="s">
        <v>339</v>
      </c>
      <c r="B143" s="24" t="s">
        <v>630</v>
      </c>
      <c r="C143" s="24"/>
      <c r="D143" s="24"/>
      <c r="E143" s="24"/>
      <c r="F143" s="24"/>
      <c r="G143" s="24"/>
      <c r="H143" s="24"/>
      <c r="I143" s="24"/>
      <c r="J143" s="24"/>
    </row>
    <row r="144" ht="22.5" spans="1:10">
      <c r="A144" s="24"/>
      <c r="B144" s="24"/>
      <c r="C144" s="24" t="s">
        <v>384</v>
      </c>
      <c r="D144" s="52" t="s">
        <v>385</v>
      </c>
      <c r="E144" s="53" t="s">
        <v>631</v>
      </c>
      <c r="F144" s="41" t="s">
        <v>394</v>
      </c>
      <c r="G144" s="25" t="s">
        <v>49</v>
      </c>
      <c r="H144" s="41" t="s">
        <v>414</v>
      </c>
      <c r="I144" s="41" t="s">
        <v>390</v>
      </c>
      <c r="J144" s="53" t="s">
        <v>632</v>
      </c>
    </row>
    <row r="145" ht="33.75" spans="1:10">
      <c r="A145" s="24"/>
      <c r="B145" s="24"/>
      <c r="C145" s="24" t="s">
        <v>384</v>
      </c>
      <c r="D145" s="52" t="s">
        <v>392</v>
      </c>
      <c r="E145" s="53" t="s">
        <v>416</v>
      </c>
      <c r="F145" s="41" t="s">
        <v>394</v>
      </c>
      <c r="G145" s="25" t="s">
        <v>417</v>
      </c>
      <c r="H145" s="41" t="s">
        <v>405</v>
      </c>
      <c r="I145" s="41" t="s">
        <v>390</v>
      </c>
      <c r="J145" s="53" t="s">
        <v>578</v>
      </c>
    </row>
    <row r="146" ht="33.75" spans="1:10">
      <c r="A146" s="24"/>
      <c r="B146" s="24"/>
      <c r="C146" s="24" t="s">
        <v>384</v>
      </c>
      <c r="D146" s="52" t="s">
        <v>398</v>
      </c>
      <c r="E146" s="53" t="s">
        <v>633</v>
      </c>
      <c r="F146" s="41" t="s">
        <v>394</v>
      </c>
      <c r="G146" s="25" t="s">
        <v>417</v>
      </c>
      <c r="H146" s="41" t="s">
        <v>405</v>
      </c>
      <c r="I146" s="41" t="s">
        <v>390</v>
      </c>
      <c r="J146" s="53" t="s">
        <v>634</v>
      </c>
    </row>
    <row r="147" ht="33.75" spans="1:10">
      <c r="A147" s="24"/>
      <c r="B147" s="24"/>
      <c r="C147" s="24" t="s">
        <v>401</v>
      </c>
      <c r="D147" s="52" t="s">
        <v>402</v>
      </c>
      <c r="E147" s="53" t="s">
        <v>424</v>
      </c>
      <c r="F147" s="41" t="s">
        <v>387</v>
      </c>
      <c r="G147" s="25" t="s">
        <v>421</v>
      </c>
      <c r="H147" s="41" t="s">
        <v>405</v>
      </c>
      <c r="I147" s="41" t="s">
        <v>390</v>
      </c>
      <c r="J147" s="53" t="s">
        <v>580</v>
      </c>
    </row>
    <row r="148" ht="33.75" spans="1:10">
      <c r="A148" s="24"/>
      <c r="B148" s="24"/>
      <c r="C148" s="24" t="s">
        <v>406</v>
      </c>
      <c r="D148" s="52" t="s">
        <v>407</v>
      </c>
      <c r="E148" s="53" t="s">
        <v>635</v>
      </c>
      <c r="F148" s="41" t="s">
        <v>387</v>
      </c>
      <c r="G148" s="25" t="s">
        <v>421</v>
      </c>
      <c r="H148" s="41" t="s">
        <v>405</v>
      </c>
      <c r="I148" s="41" t="s">
        <v>390</v>
      </c>
      <c r="J148" s="53" t="s">
        <v>636</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杨婷婷</cp:lastModifiedBy>
  <dcterms:created xsi:type="dcterms:W3CDTF">2025-02-26T07:43:00Z</dcterms:created>
  <dcterms:modified xsi:type="dcterms:W3CDTF">2025-03-07T03:05:12Z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EF29AAD945F54D929D79C127E905BCE9_13</vt:lpwstr>
  </property>
  <property fmtid="{D5CDD505-2E9C-101B-9397-08002B2CF9AE}" pid="3" name="KSOProductBuildVer">
    <vt:lpwstr>2052-12.1.0.18276</vt:lpwstr>
  </property>
</Properties>
</file>