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80" windowHeight="12375" firstSheet="2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<sst xmlns="http://schemas.openxmlformats.org/spreadsheetml/2006/main" count="660" uniqueCount="293">
  <si>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</si>
  <si>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</si>
  <si>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</si>
  <si>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</si>
  <si>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</si>
  <si>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</si>
  <si>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</si>
  <si>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</si>
  <si>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</si>
  <si>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</si>
  <si>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</si>
  <si>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</si>
  <si>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</si>
  <si>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</si>
  <si>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</si>
  <si>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</si>
  <si>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</si>
  <si>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</si>
  <si>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</si>
  <si>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</si>
  <si>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</si>
  <si>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</si>
  <si>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</si>
  <si>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</si>
  <si>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</si>
  <si>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</si>
  <si>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</si>
  <si>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</si>
  <si>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</si>
  <si>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</si>
  <si>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</si>
  <si>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</si>
  <si>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</si>
  <si>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</si>
  <si>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</si>
  <si>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</si>
  <si>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</si>
  <si>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</si>
  <si>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</si>
  <si>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</si>
  <si>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</si>
  <si>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</si>
  <si>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</si>
  <si>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</si>
  <si>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</si>
  <si>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</si>
  <si>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</si>
  <si>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</si>
  <si>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</si>
  <si>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</si>
  <si>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</si>
  <si>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</si>
  <si>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</si>
  <si>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</si>
  <si>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</si>
  <si>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192</t>
  </si>
  <si>
    <t>中国共产主义青年团华宁县委员会</t>
  </si>
  <si>
    <t>192001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</si>
  <si>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</si>
  <si>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</si>
  <si>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</si>
  <si>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</si>
  <si>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</si>
  <si>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</si>
  <si>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</si>
  <si>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</si>
  <si>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</si>
  <si>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</si>
  <si>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</si>
  <si>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</si>
  <si>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</si>
  <si>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</si>
  <si>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</si>
  <si>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</si>
  <si>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</si>
  <si>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</si>
  <si>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</si>
  <si>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</si>
  <si>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</si>
  <si>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</si>
  <si>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</si>
  <si>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</si>
  <si>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</si>
  <si>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</si>
  <si>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</si>
  <si>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</si>
  <si>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</si>
  <si>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</si>
  <si>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</si>
  <si>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</si>
  <si>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</si>
  <si>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</si>
  <si>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</si>
  <si>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</si>
  <si>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</si>
  <si>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</si>
  <si>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</si>
  <si>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</si>
  <si>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</si>
  <si>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</si>
  <si>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</si>
  <si>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</si>
  <si>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</si>
  <si>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</si>
  <si>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</si>
  <si>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</si>
  <si>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</si>
  <si>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</si>
  <si>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</si>
  <si>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</si>
  <si>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</si>
  <si>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</si>
  <si>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</si>
  <si>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</si>
  <si>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</si>
  <si>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</si>
  <si>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</si>
  <si>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</si>
  <si>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</si>
  <si>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</si>
  <si>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</si>
  <si>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</si>
  <si>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</si>
  <si>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</si>
  <si>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</si>
  <si>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</si>
  <si>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</si>
  <si>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</si>
  <si>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</si>
  <si>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</si>
  <si>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</si>
  <si>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</si>
  <si>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</si>
  <si>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</si>
  <si>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</si>
  <si>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</si>
  <si>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</si>
  <si>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</si>
  <si>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</si>
  <si>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</si>
  <si>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</si>
  <si>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</si>
  <si>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</si>
  <si>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</si>
  <si>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530424210000000004860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</si>
  <si>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</si>
  <si>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</si>
  <si>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</si>
  <si>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</si>
  <si>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</si>
  <si>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</si>
  <si>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</si>
  <si>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530424210000000004861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</si>
  <si>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</si>
  <si>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</si>
  <si>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</si>
  <si>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</si>
  <si>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</si>
  <si>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</si>
  <si>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</si>
  <si>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</si>
  <si>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</si>
  <si>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530424210000000004862</t>
  </si>
  <si>
    <t>30113</t>
  </si>
  <si>
    <t>530424210000000004864</t>
  </si>
  <si>
    <t>其他工资福利支出</t>
  </si>
  <si>
    <t>530424210000000004865</t>
  </si>
  <si>
    <t>30217</t>
  </si>
  <si>
    <t>530424210000000004866</t>
  </si>
  <si>
    <t>行政人员公务交通补贴</t>
  </si>
  <si>
    <t>30239</t>
  </si>
  <si>
    <t>其他交通费用</t>
  </si>
  <si>
    <t>530424210000000004867</t>
  </si>
  <si>
    <t>工会经费</t>
  </si>
  <si>
    <t>30228</t>
  </si>
  <si>
    <t>530424210000000004868</t>
  </si>
  <si>
    <t>一般公用经费</t>
  </si>
  <si>
    <t>30201</t>
  </si>
  <si>
    <t>办公费</t>
  </si>
  <si>
    <t>530424221100000597186</t>
  </si>
  <si>
    <t>福利费</t>
  </si>
  <si>
    <t>30229</t>
  </si>
  <si>
    <t>530424231100001489868</t>
  </si>
  <si>
    <t>培训费</t>
  </si>
  <si>
    <t>30216</t>
  </si>
  <si>
    <t>530424251100003697584</t>
  </si>
  <si>
    <t>《团县委2025年邮电》经费</t>
  </si>
  <si>
    <t>30207</t>
  </si>
  <si>
    <t>邮电费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</si>
  <si>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</si>
  <si>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</si>
  <si>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</si>
  <si>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</si>
  <si>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</si>
  <si>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</si>
  <si>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</si>
  <si>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西部计划志愿者补助经费</t>
  </si>
  <si>
    <t>313 事业发展类</t>
  </si>
  <si>
    <t>530424251100003727120</t>
  </si>
  <si>
    <t>30305</t>
  </si>
  <si>
    <t>生活补助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</si>
  <si>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</si>
  <si>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</si>
  <si>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</si>
  <si>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</si>
  <si>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</si>
  <si>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</si>
  <si>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</si>
  <si>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</si>
  <si>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</si>
  <si>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</si>
  <si>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</si>
  <si>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</si>
  <si>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地方项目志愿者到我县5个乡镇（街道）从事为期1—3年的基础教育、农业科技、医疗卫生、市场营销、产业发展、劳动力转移就业、青年创业就业、实用技术培训、法律援助、电子商务、基层社会管理等志愿服务工作（具体工作由各用人单位安排）。缓解应届毕业大学生就业压力，鼓励应届毕业大学生到基层参与工作，为基层社会治理提升活力，县级项目部统筹管理服务好国家级志愿者，保障在岗志愿者专项资金（由中央财政全额承担）足额发放、做到服务单位对志愿者满意度90%。</t>
  </si>
  <si>
    <t>产出指标</t>
  </si>
  <si>
    <t>数量指标</t>
  </si>
  <si>
    <t>志愿者补助发放人数</t>
  </si>
  <si>
    <t>=</t>
  </si>
  <si>
    <t>人</t>
  </si>
  <si>
    <t>定量指标</t>
  </si>
  <si>
    <t>反映志愿者补助发放人数</t>
  </si>
  <si>
    <t>志愿者工资县级部分发放标准</t>
  </si>
  <si>
    <t>833.33</t>
  </si>
  <si>
    <t>元/人*月</t>
  </si>
  <si>
    <t>反映志愿者工资县级部分发放标准</t>
  </si>
  <si>
    <t>时效指标</t>
  </si>
  <si>
    <t>&gt;=</t>
  </si>
  <si>
    <t>95</t>
  </si>
  <si>
    <t>%</t>
  </si>
  <si>
    <t>反映志愿者补助发放及时情况</t>
  </si>
  <si>
    <t>效益指标</t>
  </si>
  <si>
    <t>社会效益</t>
  </si>
  <si>
    <t>志愿者补助发放及时率</t>
  </si>
  <si>
    <t>缓解</t>
  </si>
  <si>
    <t>定性指标</t>
  </si>
  <si>
    <t>反映促进大学生就业成效</t>
  </si>
  <si>
    <t>满意度指标</t>
  </si>
  <si>
    <t>服务对象满意度</t>
  </si>
  <si>
    <t>西部计划志愿者满意度</t>
  </si>
  <si>
    <t>反映西部计划志愿者满意度</t>
  </si>
  <si>
    <t>预算06表</t>
  </si>
  <si>
    <t>2025年部门政府性基金预算支出预算表（空表）</t>
  </si>
  <si>
    <t>政府性基金预算支出</t>
  </si>
  <si>
    <t>备注：共青团华宁县委2025年无政府性基金预算。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</si>
  <si>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</si>
  <si>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</si>
  <si>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</si>
  <si>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</si>
  <si>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</si>
  <si>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</si>
  <si>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</si>
  <si>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</si>
  <si>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</si>
  <si>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</si>
  <si>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</si>
  <si>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</si>
  <si>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元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</si>
  <si>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</si>
  <si>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</si>
  <si>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</si>
  <si>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</si>
  <si>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</si>
  <si>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备注：共青团华宁县委2025年无政府购买服务预算。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</si>
  <si>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</si>
  <si>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</si>
  <si>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</si>
  <si>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</si>
  <si>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</si>
  <si>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</si>
  <si>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</si>
  <si>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</si>
  <si>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</si>
  <si>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备注：共青团华宁县委2025年无对下转移支付预算。</t>
  </si>
  <si>
    <t>预算09-2表</t>
  </si>
  <si>
    <t>2025年对下转移支付绩效目标表（空表）</t>
  </si>
  <si>
    <t>备注：共青团华宁县委2025年无对下转移支付绩效。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</si>
  <si>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</si>
  <si>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</si>
  <si>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</si>
  <si>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</si>
  <si>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</si>
  <si>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</si>
  <si>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</si>
  <si>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</si>
  <si>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备注：共青团华宁县委2025年无新增资产配置。</t>
  </si>
  <si>
    <t>预算11表</t>
  </si>
  <si>
    <t>2025年上级补助项目支出预算表（空表）</t>
  </si>
  <si>
    <t>上级补助</t>
  </si>
  <si>
    <t>备注：共青团华宁县委2025年无上级补助项目支出预算。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</si>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</sst>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  <scheme val="major"/>
    </font>
    <font>
      <sz val="11"/>
      <name val="宋体"/>
      <charset val="134"/>
      <scheme val="major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.5"/>
      <name val="宋体"/>
      <charset val="134"/>
      <scheme val="major"/>
    </font>
    <font>
      <sz val="9"/>
      <name val="宋体"/>
      <charset val="134"/>
      <scheme val="major"/>
    </font>
    <font>
      <b/>
      <sz val="22"/>
      <name val="宋体"/>
      <charset val="134"/>
    </font>
    <font>
      <b/>
      <sz val="22"/>
      <name val="Calibri"/>
      <charset val="134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"/>
    </font>
    <font>
      <sz val="11"/>
      <name val="宋体"/>
      <charset val="1"/>
    </font>
    <font>
      <b/>
      <sz val="9"/>
      <name val="宋体"/>
      <charset val="134"/>
    </font>
    <font>
      <sz val="27"/>
      <name val="SimSun"/>
      <charset val="134"/>
    </font>
    <font>
      <sz val="27"/>
      <name val="Times New Roman"/>
      <charset val="134"/>
    </font>
    <font>
      <sz val="22"/>
      <name val="宋体"/>
      <charset val="134"/>
      <scheme val="major"/>
    </font>
    <font>
      <sz val="10.5"/>
      <color rgb="FF000000"/>
      <name val="SimSun"/>
      <charset val="134"/>
    </font>
    <font>
      <b/>
      <sz val="18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0" applyNumberFormat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46" fillId="0" borderId="0">
      <alignment vertical="top"/>
      <protection locked="0"/>
    </xf>
  </cellStyleXfs>
  <cellXfs count="92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3" fillId="0" borderId="1" xfId="51" applyNumberFormat="1" applyFont="1" applyBorder="1">
      <alignment horizontal="right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49" fontId="12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>
      <alignment horizontal="left" vertical="center" wrapText="1"/>
    </xf>
    <xf numFmtId="0" fontId="15" fillId="0" borderId="0" xfId="0" applyFont="1">
      <alignment vertical="top"/>
    </xf>
    <xf numFmtId="49" fontId="9" fillId="0" borderId="1" xfId="0" applyNumberFormat="1" applyFont="1" applyBorder="1" applyAlignment="1">
      <alignment horizontal="center" vertical="center" wrapText="1"/>
    </xf>
    <xf numFmtId="0" fontId="16" fillId="0" borderId="2" xfId="57" applyFont="1" applyFill="1" applyBorder="1" applyAlignment="1" applyProtection="1">
      <alignment horizontal="center" vertical="center"/>
    </xf>
    <xf numFmtId="49" fontId="9" fillId="0" borderId="1" xfId="50" applyNumberFormat="1" applyFont="1" applyBorder="1" applyAlignment="1">
      <alignment horizontal="center" vertical="center" wrapText="1"/>
    </xf>
    <xf numFmtId="49" fontId="9" fillId="0" borderId="1" xfId="50" applyNumberFormat="1" applyFont="1" applyBorder="1">
      <alignment horizontal="left" vertical="center" wrapText="1"/>
    </xf>
    <xf numFmtId="0" fontId="17" fillId="0" borderId="2" xfId="57" applyFont="1" applyFill="1" applyBorder="1" applyAlignment="1" applyProtection="1">
      <alignment horizontal="center" vertical="center" wrapText="1"/>
      <protection locked="0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8" fillId="0" borderId="1" xfId="56" applyNumberFormat="1" applyFont="1" applyBorder="1" applyAlignment="1">
      <alignment horizontal="center" vertical="center" wrapText="1"/>
    </xf>
    <xf numFmtId="49" fontId="18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19" fillId="0" borderId="0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Alignment="1"/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2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zoomScale="147" zoomScaleNormal="147" topLeftCell="C1" workbookViewId="0">
      <pane ySplit="1" topLeftCell="A5" activePane="bottomLeft" state="frozen"/>
      <selection/>
      <selection pane="bottomLeft" activeCell="A3" sqref="A3:D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"单位名称："&amp;"中国共产主义青年团华宁县委员会"</f>
        <v>单位名称：中国共产主义青年团华宁县委员会</v>
      </c>
      <c r="B4" s="5"/>
      <c r="C4" s="78"/>
      <c r="D4" s="6" t="s">
        <v>2</v>
      </c>
    </row>
    <row r="5" ht="22.5" customHeight="1" spans="1:4">
      <c r="A5" s="10" t="s">
        <v>3</v>
      </c>
      <c r="B5" s="10"/>
      <c r="C5" s="10" t="s">
        <v>4</v>
      </c>
      <c r="D5" s="10"/>
    </row>
    <row r="6" ht="18.75" customHeight="1" spans="1:4">
      <c r="A6" s="10" t="s">
        <v>5</v>
      </c>
      <c r="B6" s="10" t="s">
        <v>6</v>
      </c>
      <c r="C6" s="10" t="s">
        <v>7</v>
      </c>
      <c r="D6" s="10" t="s">
        <v>6</v>
      </c>
    </row>
    <row r="7" ht="18.75" customHeight="1" spans="1:4">
      <c r="A7" s="10"/>
      <c r="B7" s="10"/>
      <c r="C7" s="10"/>
      <c r="D7" s="10"/>
    </row>
    <row r="8" ht="22.5" customHeight="1" spans="1:4">
      <c r="A8" s="79" t="s">
        <v>8</v>
      </c>
      <c r="B8" s="17">
        <v>894791.91</v>
      </c>
      <c r="C8" s="79" t="str">
        <f>"一"&amp;"、"&amp;"一般公共服务支出"</f>
        <v>一、一般公共服务支出</v>
      </c>
      <c r="D8" s="17">
        <v>722715.03</v>
      </c>
    </row>
    <row r="9" ht="22.5" customHeight="1" spans="1:4">
      <c r="A9" s="79" t="s">
        <v>9</v>
      </c>
      <c r="B9" s="17"/>
      <c r="C9" s="79" t="str">
        <f>"二"&amp;"、"&amp;"社会保障和就业支出"</f>
        <v>二、社会保障和就业支出</v>
      </c>
      <c r="D9" s="17">
        <v>63079.52</v>
      </c>
    </row>
    <row r="10" ht="22.5" customHeight="1" spans="1:4">
      <c r="A10" s="79" t="s">
        <v>10</v>
      </c>
      <c r="B10" s="17"/>
      <c r="C10" s="79" t="str">
        <f>"三"&amp;"、"&amp;"卫生健康支出"</f>
        <v>三、卫生健康支出</v>
      </c>
      <c r="D10" s="17">
        <v>51481.36</v>
      </c>
    </row>
    <row r="11" ht="22.5" customHeight="1" spans="1:4">
      <c r="A11" s="79" t="s">
        <v>11</v>
      </c>
      <c r="B11" s="17"/>
      <c r="C11" s="79" t="str">
        <f>"四"&amp;"、"&amp;"住房保障支出"</f>
        <v>四、住房保障支出</v>
      </c>
      <c r="D11" s="17">
        <v>57516</v>
      </c>
    </row>
    <row r="12" ht="22.5" customHeight="1" spans="1:4">
      <c r="A12" s="79" t="s">
        <v>12</v>
      </c>
      <c r="B12" s="17"/>
      <c r="C12" s="79"/>
      <c r="D12" s="17"/>
    </row>
    <row r="13" ht="22.5" customHeight="1" spans="1:4">
      <c r="A13" s="79" t="s">
        <v>13</v>
      </c>
      <c r="B13" s="17"/>
      <c r="C13" s="79"/>
      <c r="D13" s="17"/>
    </row>
    <row r="14" ht="22.5" customHeight="1" spans="1:4">
      <c r="A14" s="79" t="s">
        <v>14</v>
      </c>
      <c r="B14" s="17"/>
      <c r="C14" s="79"/>
      <c r="D14" s="17"/>
    </row>
    <row r="15" ht="22.5" customHeight="1" spans="1:4">
      <c r="A15" s="79" t="s">
        <v>15</v>
      </c>
      <c r="B15" s="17"/>
      <c r="C15" s="79"/>
      <c r="D15" s="17"/>
    </row>
    <row r="16" ht="22.5" customHeight="1" spans="1:4">
      <c r="A16" s="80" t="s">
        <v>16</v>
      </c>
      <c r="B16" s="17"/>
      <c r="C16" s="83"/>
      <c r="D16" s="17"/>
    </row>
    <row r="17" ht="22.5" customHeight="1" spans="1:4">
      <c r="A17" s="80" t="s">
        <v>17</v>
      </c>
      <c r="B17" s="17"/>
      <c r="C17" s="83"/>
      <c r="D17" s="17"/>
    </row>
    <row r="18" ht="22.5" customHeight="1" spans="1:4">
      <c r="A18" s="80"/>
      <c r="B18" s="17"/>
      <c r="C18" s="83"/>
      <c r="D18" s="17"/>
    </row>
    <row r="19" ht="22.5" customHeight="1" spans="1:4">
      <c r="A19" s="81" t="s">
        <v>18</v>
      </c>
      <c r="B19" s="82">
        <v>894791.91</v>
      </c>
      <c r="C19" s="83" t="s">
        <v>19</v>
      </c>
      <c r="D19" s="82">
        <v>894791.91</v>
      </c>
    </row>
    <row r="20" ht="22.5" customHeight="1" spans="1:4">
      <c r="A20" s="90" t="s">
        <v>20</v>
      </c>
      <c r="B20" s="17"/>
      <c r="C20" s="91" t="s">
        <v>21</v>
      </c>
      <c r="D20" s="55"/>
    </row>
    <row r="21" ht="22.5" customHeight="1" spans="1:4">
      <c r="A21" s="80" t="s">
        <v>22</v>
      </c>
      <c r="B21" s="82"/>
      <c r="C21" s="80" t="s">
        <v>22</v>
      </c>
      <c r="D21" s="82"/>
    </row>
    <row r="22" ht="22.5" customHeight="1" spans="1:4">
      <c r="A22" s="80" t="s">
        <v>23</v>
      </c>
      <c r="B22" s="82"/>
      <c r="C22" s="80" t="s">
        <v>24</v>
      </c>
      <c r="D22" s="82"/>
    </row>
    <row r="23" ht="22.5" customHeight="1" spans="1:4">
      <c r="A23" s="81" t="s">
        <v>25</v>
      </c>
      <c r="B23" s="82">
        <v>894791.91</v>
      </c>
      <c r="C23" s="83" t="s">
        <v>26</v>
      </c>
      <c r="D23" s="82">
        <v>894791.91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8" t="s">
        <v>240</v>
      </c>
    </row>
    <row r="3" ht="37.5" customHeight="1" spans="1:6">
      <c r="A3" s="4" t="s">
        <v>241</v>
      </c>
      <c r="B3" s="4"/>
      <c r="C3" s="4"/>
      <c r="D3" s="4"/>
      <c r="E3" s="4"/>
      <c r="F3" s="4"/>
    </row>
    <row r="4" ht="18.75" customHeight="1" spans="1:6">
      <c r="A4" s="49" t="str">
        <f>"单位名称："&amp;"中国共产主义青年团华宁县委员会"</f>
        <v>单位名称：中国共产主义青年团华宁县委员会</v>
      </c>
      <c r="B4" s="49"/>
      <c r="C4" s="49"/>
      <c r="D4" s="50"/>
      <c r="E4" s="50"/>
      <c r="F4" s="51" t="s">
        <v>29</v>
      </c>
    </row>
    <row r="5" ht="18.75" customHeight="1" spans="1:6">
      <c r="A5" s="15" t="s">
        <v>128</v>
      </c>
      <c r="B5" s="15" t="s">
        <v>60</v>
      </c>
      <c r="C5" s="15" t="s">
        <v>61</v>
      </c>
      <c r="D5" s="52" t="s">
        <v>242</v>
      </c>
      <c r="E5" s="52"/>
      <c r="F5" s="52"/>
    </row>
    <row r="6" ht="18.75" customHeight="1" spans="1:6">
      <c r="A6" s="15" t="s">
        <v>60</v>
      </c>
      <c r="B6" s="15" t="s">
        <v>60</v>
      </c>
      <c r="C6" s="15" t="s">
        <v>61</v>
      </c>
      <c r="D6" s="52" t="s">
        <v>34</v>
      </c>
      <c r="E6" s="52" t="s">
        <v>64</v>
      </c>
      <c r="F6" s="52" t="s">
        <v>65</v>
      </c>
    </row>
    <row r="7" ht="18.75" customHeight="1" spans="1:6">
      <c r="A7" s="16" t="s">
        <v>46</v>
      </c>
      <c r="B7" s="16">
        <v>2</v>
      </c>
      <c r="C7" s="16">
        <v>3</v>
      </c>
      <c r="D7" s="16" t="s">
        <v>49</v>
      </c>
      <c r="E7" s="16" t="s">
        <v>50</v>
      </c>
      <c r="F7" s="16" t="s">
        <v>51</v>
      </c>
    </row>
    <row r="8" ht="20.25" customHeight="1" spans="1:6">
      <c r="A8" s="53"/>
      <c r="B8" s="53"/>
      <c r="C8" s="53"/>
      <c r="D8" s="17"/>
      <c r="E8" s="17"/>
      <c r="F8" s="17"/>
    </row>
    <row r="9" ht="20.25" customHeight="1" spans="1:6">
      <c r="A9" s="54" t="s">
        <v>100</v>
      </c>
      <c r="B9" s="54"/>
      <c r="C9" s="54"/>
      <c r="D9" s="55"/>
      <c r="E9" s="55"/>
      <c r="F9" s="55"/>
    </row>
    <row r="10" customHeight="1" spans="1:1">
      <c r="A10" t="s">
        <v>243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topLeftCell="E1" workbookViewId="0">
      <pane ySplit="1" topLeftCell="A2" activePane="bottomLeft" state="frozen"/>
      <selection/>
      <selection pane="bottomLeft" activeCell="A2" sqref="A2:M2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customHeight="1" spans="1:17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9" t="s">
        <v>244</v>
      </c>
    </row>
    <row r="3" ht="45" customHeight="1" spans="1:17">
      <c r="A3" s="38" t="s">
        <v>245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ht="20.25" customHeight="1" spans="1:17">
      <c r="A4" s="18" t="str">
        <f>"单位名称："&amp;"中国共产主义青年团华宁县委员会"</f>
        <v>单位名称：中国共产主义青年团华宁县委员会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 t="s">
        <v>29</v>
      </c>
    </row>
    <row r="5" ht="20.25" customHeight="1" spans="1:17">
      <c r="A5" s="22" t="s">
        <v>246</v>
      </c>
      <c r="B5" s="22" t="s">
        <v>247</v>
      </c>
      <c r="C5" s="22" t="s">
        <v>248</v>
      </c>
      <c r="D5" s="22" t="s">
        <v>249</v>
      </c>
      <c r="E5" s="22" t="s">
        <v>250</v>
      </c>
      <c r="F5" s="22" t="s">
        <v>251</v>
      </c>
      <c r="G5" s="22" t="s">
        <v>135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252</v>
      </c>
      <c r="B6" s="22" t="s">
        <v>247</v>
      </c>
      <c r="C6" s="22" t="s">
        <v>248</v>
      </c>
      <c r="D6" s="22" t="s">
        <v>249</v>
      </c>
      <c r="E6" s="22" t="s">
        <v>250</v>
      </c>
      <c r="F6" s="22" t="s">
        <v>251</v>
      </c>
      <c r="G6" s="22" t="s">
        <v>32</v>
      </c>
      <c r="H6" s="22" t="s">
        <v>35</v>
      </c>
      <c r="I6" s="22" t="s">
        <v>253</v>
      </c>
      <c r="J6" s="22" t="s">
        <v>254</v>
      </c>
      <c r="K6" s="22" t="s">
        <v>38</v>
      </c>
      <c r="L6" s="22" t="s">
        <v>255</v>
      </c>
      <c r="M6" s="22" t="s">
        <v>63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7" t="s">
        <v>43</v>
      </c>
      <c r="P7" s="47" t="s">
        <v>44</v>
      </c>
      <c r="Q7" s="47" t="s">
        <v>45</v>
      </c>
    </row>
    <row r="8" ht="20.25" customHeight="1" spans="1:17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</row>
    <row r="9" ht="20.25" customHeight="1" spans="1:17">
      <c r="A9" s="44" t="s">
        <v>176</v>
      </c>
      <c r="B9" s="30"/>
      <c r="C9" s="30"/>
      <c r="D9" s="45"/>
      <c r="E9" s="45"/>
      <c r="F9" s="45"/>
      <c r="G9" s="45">
        <v>17600</v>
      </c>
      <c r="H9" s="45">
        <v>17600</v>
      </c>
      <c r="I9" s="45"/>
      <c r="J9" s="41"/>
      <c r="K9" s="41"/>
      <c r="L9" s="45"/>
      <c r="M9" s="45"/>
      <c r="N9" s="45"/>
      <c r="O9" s="45"/>
      <c r="P9" s="45"/>
      <c r="Q9" s="45"/>
    </row>
    <row r="10" ht="20.25" customHeight="1" spans="1:17">
      <c r="A10" s="30"/>
      <c r="B10" s="30" t="s">
        <v>176</v>
      </c>
      <c r="C10" s="30" t="str">
        <f>"C99000000"&amp;"  "&amp;"其他服务"</f>
        <v>C99000000  其他服务</v>
      </c>
      <c r="D10" s="46" t="s">
        <v>256</v>
      </c>
      <c r="E10" s="24">
        <v>1</v>
      </c>
      <c r="F10" s="45"/>
      <c r="G10" s="45">
        <v>17600</v>
      </c>
      <c r="H10" s="41">
        <v>17600</v>
      </c>
      <c r="I10" s="41"/>
      <c r="J10" s="41"/>
      <c r="K10" s="41"/>
      <c r="L10" s="45"/>
      <c r="M10" s="45"/>
      <c r="N10" s="45"/>
      <c r="O10" s="45"/>
      <c r="P10" s="45"/>
      <c r="Q10" s="45"/>
    </row>
    <row r="11" ht="20.25" customHeight="1" spans="1:17">
      <c r="A11" s="24" t="s">
        <v>32</v>
      </c>
      <c r="B11" s="24"/>
      <c r="C11" s="24"/>
      <c r="D11" s="46"/>
      <c r="E11" s="46"/>
      <c r="F11" s="45"/>
      <c r="G11" s="45">
        <v>17600</v>
      </c>
      <c r="H11" s="45">
        <v>17600</v>
      </c>
      <c r="I11" s="45"/>
      <c r="J11" s="45"/>
      <c r="K11" s="45"/>
      <c r="L11" s="45"/>
      <c r="M11" s="45"/>
      <c r="N11" s="45"/>
      <c r="O11" s="45"/>
      <c r="P11" s="45"/>
      <c r="Q11" s="45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topLeftCell="C1" workbookViewId="0">
      <pane ySplit="1" topLeftCell="A2" activePane="bottomLeft" state="frozen"/>
      <selection/>
      <selection pane="bottomLeft" activeCell="A3" sqref="A3:N3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 t="s">
        <v>257</v>
      </c>
    </row>
    <row r="3" ht="45" customHeight="1" spans="1:14">
      <c r="A3" s="38" t="s">
        <v>258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20.25" customHeight="1" spans="1:14">
      <c r="A4" s="18" t="str">
        <f>"单位名称："&amp;"中国共产主义青年团华宁县委员会"</f>
        <v>单位名称：中国共产主义青年团华宁县委员会</v>
      </c>
      <c r="B4" s="18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 t="s">
        <v>29</v>
      </c>
    </row>
    <row r="5" ht="27.15" customHeight="1" spans="1:14">
      <c r="A5" s="39" t="s">
        <v>246</v>
      </c>
      <c r="B5" s="39" t="s">
        <v>259</v>
      </c>
      <c r="C5" s="39" t="s">
        <v>260</v>
      </c>
      <c r="D5" s="39" t="s">
        <v>135</v>
      </c>
      <c r="E5" s="39"/>
      <c r="F5" s="39"/>
      <c r="G5" s="39"/>
      <c r="H5" s="39"/>
      <c r="I5" s="39"/>
      <c r="J5" s="39"/>
      <c r="K5" s="39"/>
      <c r="L5" s="39"/>
      <c r="M5" s="39"/>
      <c r="N5" s="39"/>
    </row>
    <row r="6" ht="23.4" customHeight="1" spans="1:14">
      <c r="A6" s="39" t="s">
        <v>252</v>
      </c>
      <c r="B6" s="39"/>
      <c r="C6" s="39" t="s">
        <v>261</v>
      </c>
      <c r="D6" s="39" t="s">
        <v>32</v>
      </c>
      <c r="E6" s="39" t="s">
        <v>35</v>
      </c>
      <c r="F6" s="39" t="s">
        <v>253</v>
      </c>
      <c r="G6" s="39" t="s">
        <v>254</v>
      </c>
      <c r="H6" s="39" t="s">
        <v>38</v>
      </c>
      <c r="I6" s="39" t="s">
        <v>255</v>
      </c>
      <c r="J6" s="39"/>
      <c r="K6" s="39"/>
      <c r="L6" s="39"/>
      <c r="M6" s="39"/>
      <c r="N6" s="39"/>
    </row>
    <row r="7" ht="28.65" customHeight="1" spans="1:14">
      <c r="A7" s="39"/>
      <c r="B7" s="39"/>
      <c r="C7" s="39"/>
      <c r="D7" s="39"/>
      <c r="E7" s="39" t="s">
        <v>34</v>
      </c>
      <c r="F7" s="39"/>
      <c r="G7" s="39"/>
      <c r="H7" s="39"/>
      <c r="I7" s="39" t="s">
        <v>34</v>
      </c>
      <c r="J7" s="39" t="s">
        <v>41</v>
      </c>
      <c r="K7" s="39" t="s">
        <v>42</v>
      </c>
      <c r="L7" s="42" t="s">
        <v>43</v>
      </c>
      <c r="M7" s="42" t="s">
        <v>44</v>
      </c>
      <c r="N7" s="42" t="s">
        <v>45</v>
      </c>
    </row>
    <row r="8" ht="20.25" customHeight="1" spans="1:14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</row>
    <row r="9" ht="20.25" customHeight="1" spans="1:14">
      <c r="A9" s="30"/>
      <c r="B9" s="30"/>
      <c r="C9" s="3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ht="20.25" customHeight="1" spans="1:14">
      <c r="A10" s="30"/>
      <c r="B10" s="30"/>
      <c r="C10" s="3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ht="20.25" customHeight="1" spans="1:14">
      <c r="A11" s="24" t="s">
        <v>32</v>
      </c>
      <c r="B11" s="24"/>
      <c r="C11" s="2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customHeight="1" spans="1:1">
      <c r="A12" t="s">
        <v>262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workbookViewId="0">
      <pane ySplit="1" topLeftCell="A2" activePane="bottomLeft" state="frozen"/>
      <selection/>
      <selection pane="bottomLeft" activeCell="D10" sqref="D10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24.15" customHeight="1" spans="1:9">
      <c r="A2" s="18"/>
      <c r="B2" s="18"/>
      <c r="C2" s="18"/>
      <c r="D2" s="18"/>
      <c r="E2" s="18"/>
      <c r="F2" s="18"/>
      <c r="G2" s="18"/>
      <c r="H2" s="18"/>
      <c r="I2" s="19" t="s">
        <v>263</v>
      </c>
    </row>
    <row r="3" ht="45.15" customHeight="1" spans="1:9">
      <c r="A3" s="25" t="s">
        <v>264</v>
      </c>
      <c r="B3" s="25"/>
      <c r="C3" s="25"/>
      <c r="D3" s="25"/>
      <c r="E3" s="25"/>
      <c r="F3" s="25"/>
      <c r="G3" s="25"/>
      <c r="H3" s="25"/>
      <c r="I3" s="25"/>
    </row>
    <row r="4" ht="18.75" customHeight="1" spans="1:9">
      <c r="A4" s="18" t="str">
        <f>"单位名称："&amp;"中国共产主义青年团华宁县委员会"</f>
        <v>单位名称：中国共产主义青年团华宁县委员会</v>
      </c>
      <c r="B4" s="18"/>
      <c r="C4" s="18"/>
      <c r="D4" s="18"/>
      <c r="E4" s="18"/>
      <c r="F4" s="18"/>
      <c r="G4" s="18"/>
      <c r="H4" s="18"/>
      <c r="I4" s="19" t="s">
        <v>29</v>
      </c>
    </row>
    <row r="5" ht="22.5" customHeight="1" spans="1:9">
      <c r="A5" s="32" t="s">
        <v>265</v>
      </c>
      <c r="B5" s="32" t="s">
        <v>135</v>
      </c>
      <c r="C5" s="32"/>
      <c r="D5" s="32"/>
      <c r="E5" s="32" t="s">
        <v>266</v>
      </c>
      <c r="F5" s="32"/>
      <c r="G5" s="32"/>
      <c r="H5" s="32"/>
      <c r="I5" s="32"/>
    </row>
    <row r="6" ht="22.5" customHeight="1" spans="1:9">
      <c r="A6" s="32"/>
      <c r="B6" s="32" t="s">
        <v>32</v>
      </c>
      <c r="C6" s="32" t="s">
        <v>35</v>
      </c>
      <c r="D6" s="32" t="s">
        <v>253</v>
      </c>
      <c r="E6" s="33" t="s">
        <v>267</v>
      </c>
      <c r="F6" s="33" t="s">
        <v>268</v>
      </c>
      <c r="G6" s="33" t="s">
        <v>269</v>
      </c>
      <c r="H6" s="33" t="s">
        <v>270</v>
      </c>
      <c r="I6" s="36" t="s">
        <v>271</v>
      </c>
    </row>
    <row r="7" ht="18.75" customHeight="1" spans="1:9">
      <c r="A7" s="34" t="s">
        <v>46</v>
      </c>
      <c r="B7" s="34" t="s">
        <v>47</v>
      </c>
      <c r="C7" s="34" t="s">
        <v>48</v>
      </c>
      <c r="D7" s="34" t="s">
        <v>49</v>
      </c>
      <c r="E7" s="33">
        <v>5</v>
      </c>
      <c r="F7" s="33">
        <v>6</v>
      </c>
      <c r="G7" s="33">
        <v>7</v>
      </c>
      <c r="H7" s="33">
        <v>8</v>
      </c>
      <c r="I7" s="36">
        <v>9</v>
      </c>
    </row>
    <row r="8" ht="18.75" customHeight="1" spans="1:9">
      <c r="A8" s="35"/>
      <c r="B8" s="35"/>
      <c r="C8" s="35"/>
      <c r="D8" s="35"/>
      <c r="E8" s="33"/>
      <c r="F8" s="33"/>
      <c r="G8" s="33"/>
      <c r="H8" s="33"/>
      <c r="I8" s="36"/>
    </row>
    <row r="9" ht="18.75" customHeight="1" spans="1:9">
      <c r="A9" s="34"/>
      <c r="B9" s="35"/>
      <c r="C9" s="35"/>
      <c r="D9" s="35"/>
      <c r="E9" s="35"/>
      <c r="F9" s="35"/>
      <c r="G9" s="35"/>
      <c r="H9" s="35"/>
      <c r="I9" s="35"/>
    </row>
    <row r="10" customHeight="1" spans="1:1">
      <c r="A10" t="s">
        <v>272</v>
      </c>
    </row>
  </sheetData>
  <mergeCells count="5">
    <mergeCell ref="A3:I3"/>
    <mergeCell ref="A4:C4"/>
    <mergeCell ref="B5:D5"/>
    <mergeCell ref="E5:I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8"/>
      <c r="B2" s="18"/>
      <c r="C2" s="18"/>
      <c r="D2" s="18"/>
      <c r="E2" s="18"/>
      <c r="F2" s="18"/>
      <c r="G2" s="18"/>
      <c r="H2" s="18"/>
      <c r="I2" s="18"/>
      <c r="J2" s="19" t="s">
        <v>273</v>
      </c>
    </row>
    <row r="3" ht="52.05" customHeight="1" spans="1:10">
      <c r="A3" s="25" t="s">
        <v>274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8" t="str">
        <f>"单位名称："&amp;"中国共产主义青年团华宁县委员会"</f>
        <v>单位名称：中国共产主义青年团华宁县委员会</v>
      </c>
      <c r="B4" s="18"/>
      <c r="C4" s="18"/>
      <c r="D4" s="27"/>
      <c r="E4" s="27"/>
      <c r="F4" s="27"/>
      <c r="G4" s="27"/>
      <c r="H4" s="27"/>
      <c r="I4" s="27"/>
      <c r="J4" s="27"/>
    </row>
    <row r="5" ht="27.15" customHeight="1" spans="1:10">
      <c r="A5" s="28" t="s">
        <v>203</v>
      </c>
      <c r="B5" s="28" t="s">
        <v>204</v>
      </c>
      <c r="C5" s="28" t="s">
        <v>205</v>
      </c>
      <c r="D5" s="28" t="s">
        <v>206</v>
      </c>
      <c r="E5" s="22" t="s">
        <v>207</v>
      </c>
      <c r="F5" s="22" t="s">
        <v>208</v>
      </c>
      <c r="G5" s="22" t="s">
        <v>209</v>
      </c>
      <c r="H5" s="22" t="s">
        <v>210</v>
      </c>
      <c r="I5" s="22" t="s">
        <v>211</v>
      </c>
      <c r="J5" s="22" t="s">
        <v>212</v>
      </c>
    </row>
    <row r="6" ht="18.75" customHeight="1" spans="1:10">
      <c r="A6" s="28" t="s">
        <v>46</v>
      </c>
      <c r="B6" s="28" t="s">
        <v>47</v>
      </c>
      <c r="C6" s="28" t="s">
        <v>48</v>
      </c>
      <c r="D6" s="28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18.75" customHeight="1" spans="1:10">
      <c r="A7" s="29"/>
      <c r="B7" s="29"/>
      <c r="C7" s="29"/>
      <c r="D7" s="29"/>
      <c r="E7" s="30"/>
      <c r="F7" s="30"/>
      <c r="G7" s="30"/>
      <c r="H7" s="30"/>
      <c r="I7" s="30"/>
      <c r="J7" s="30"/>
    </row>
    <row r="8" ht="18.75" customHeight="1" spans="1:10">
      <c r="A8" s="29"/>
      <c r="B8" s="29"/>
      <c r="C8" s="29"/>
      <c r="D8" s="29"/>
      <c r="E8" s="30"/>
      <c r="F8" s="30"/>
      <c r="G8" s="30"/>
      <c r="H8" s="30"/>
      <c r="I8" s="30"/>
      <c r="J8" s="30"/>
    </row>
    <row r="9" customHeight="1" spans="1:4">
      <c r="A9" s="31" t="s">
        <v>275</v>
      </c>
      <c r="B9" s="31"/>
      <c r="C9" s="31"/>
      <c r="D9" s="31"/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topLeftCell="C1" workbookViewId="0">
      <pane ySplit="1" topLeftCell="A2" activePane="bottomLeft" state="frozen"/>
      <selection/>
      <selection pane="bottomLeft" activeCell="B25" sqref="B25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8"/>
      <c r="B2" s="18"/>
      <c r="C2" s="18"/>
      <c r="D2" s="18"/>
      <c r="E2" s="18"/>
      <c r="F2" s="18"/>
      <c r="G2" s="18"/>
      <c r="H2" s="19" t="s">
        <v>276</v>
      </c>
    </row>
    <row r="3" ht="41.4" customHeight="1" spans="1:8">
      <c r="A3" s="20" t="s">
        <v>277</v>
      </c>
      <c r="B3" s="20"/>
      <c r="C3" s="20"/>
      <c r="D3" s="20"/>
      <c r="E3" s="20"/>
      <c r="F3" s="20"/>
      <c r="G3" s="20"/>
      <c r="H3" s="20"/>
    </row>
    <row r="4" ht="18.75" customHeight="1" spans="1:8">
      <c r="A4" s="18" t="str">
        <f>"单位名称："&amp;"中国共产主义青年团华宁县委员会"</f>
        <v>单位名称：中国共产主义青年团华宁县委员会</v>
      </c>
      <c r="B4" s="18"/>
      <c r="C4" s="18"/>
      <c r="D4" s="18"/>
      <c r="E4" s="18"/>
      <c r="F4" s="18"/>
      <c r="G4" s="18"/>
      <c r="H4" s="18"/>
    </row>
    <row r="5" ht="18.75" customHeight="1" spans="1:8">
      <c r="A5" s="21" t="s">
        <v>128</v>
      </c>
      <c r="B5" s="21" t="s">
        <v>278</v>
      </c>
      <c r="C5" s="21" t="s">
        <v>279</v>
      </c>
      <c r="D5" s="21" t="s">
        <v>280</v>
      </c>
      <c r="E5" s="22" t="s">
        <v>249</v>
      </c>
      <c r="F5" s="22" t="s">
        <v>281</v>
      </c>
      <c r="G5" s="22"/>
      <c r="H5" s="22"/>
    </row>
    <row r="6" ht="18.75" customHeight="1" spans="1:8">
      <c r="A6" s="21"/>
      <c r="B6" s="21"/>
      <c r="C6" s="21"/>
      <c r="D6" s="21"/>
      <c r="E6" s="22"/>
      <c r="F6" s="22" t="s">
        <v>250</v>
      </c>
      <c r="G6" s="22" t="s">
        <v>282</v>
      </c>
      <c r="H6" s="22" t="s">
        <v>283</v>
      </c>
    </row>
    <row r="7" ht="18.75" customHeight="1" spans="1:8">
      <c r="A7" s="21" t="s">
        <v>46</v>
      </c>
      <c r="B7" s="21" t="s">
        <v>47</v>
      </c>
      <c r="C7" s="21" t="s">
        <v>48</v>
      </c>
      <c r="D7" s="21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284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topLeftCell="C1" workbookViewId="0">
      <pane ySplit="1" topLeftCell="A2" activePane="bottomLeft" state="frozen"/>
      <selection/>
      <selection pane="bottomLeft" activeCell="A3" sqref="A3:K3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285</v>
      </c>
    </row>
    <row r="3" ht="45" customHeight="1" spans="1:11">
      <c r="A3" s="4" t="s">
        <v>286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"单位名称："&amp;"中国共产主义青年团华宁县委员会"</f>
        <v>单位名称：中国共产主义青年团华宁县委员会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7" t="s">
        <v>191</v>
      </c>
      <c r="B5" s="7" t="s">
        <v>130</v>
      </c>
      <c r="C5" s="7" t="s">
        <v>192</v>
      </c>
      <c r="D5" s="7" t="s">
        <v>131</v>
      </c>
      <c r="E5" s="7" t="s">
        <v>132</v>
      </c>
      <c r="F5" s="7" t="s">
        <v>193</v>
      </c>
      <c r="G5" s="7" t="s">
        <v>134</v>
      </c>
      <c r="H5" s="15" t="s">
        <v>32</v>
      </c>
      <c r="I5" s="15" t="s">
        <v>287</v>
      </c>
      <c r="J5" s="15"/>
      <c r="K5" s="15"/>
    </row>
    <row r="6" ht="18.75" customHeight="1" spans="1:11">
      <c r="A6" s="7"/>
      <c r="B6" s="7"/>
      <c r="C6" s="7"/>
      <c r="D6" s="7"/>
      <c r="E6" s="7"/>
      <c r="F6" s="7"/>
      <c r="G6" s="7"/>
      <c r="H6" s="15"/>
      <c r="I6" s="15" t="s">
        <v>35</v>
      </c>
      <c r="J6" s="15" t="s">
        <v>36</v>
      </c>
      <c r="K6" s="15" t="s">
        <v>37</v>
      </c>
    </row>
    <row r="7" ht="22.65" customHeight="1" spans="1:11">
      <c r="A7" s="7"/>
      <c r="B7" s="7"/>
      <c r="C7" s="7"/>
      <c r="D7" s="7"/>
      <c r="E7" s="7"/>
      <c r="F7" s="7"/>
      <c r="G7" s="7"/>
      <c r="H7" s="15"/>
      <c r="I7" s="15"/>
      <c r="J7" s="15"/>
      <c r="K7" s="15"/>
    </row>
    <row r="8" ht="18.75" customHeight="1" spans="1:11">
      <c r="A8" s="9" t="s">
        <v>46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16">
        <v>8</v>
      </c>
      <c r="I8" s="16">
        <v>9</v>
      </c>
      <c r="J8" s="16">
        <v>10</v>
      </c>
      <c r="K8" s="16">
        <v>11</v>
      </c>
    </row>
    <row r="9" ht="20.25" customHeight="1" spans="1:11">
      <c r="A9" s="11"/>
      <c r="B9" s="12"/>
      <c r="C9" s="11"/>
      <c r="D9" s="11"/>
      <c r="E9" s="11"/>
      <c r="F9" s="11"/>
      <c r="G9" s="11"/>
      <c r="H9" s="17"/>
      <c r="I9" s="17"/>
      <c r="J9" s="17"/>
      <c r="K9" s="17"/>
    </row>
    <row r="10" ht="20.25" customHeight="1" spans="1:11">
      <c r="A10" s="11"/>
      <c r="B10" s="12"/>
      <c r="C10" s="11"/>
      <c r="D10" s="11"/>
      <c r="E10" s="11"/>
      <c r="F10" s="11"/>
      <c r="G10" s="11"/>
      <c r="H10" s="17"/>
      <c r="I10" s="17"/>
      <c r="J10" s="17"/>
      <c r="K10" s="17"/>
    </row>
    <row r="11" ht="20.25" customHeight="1" spans="1:11">
      <c r="A11" s="9" t="s">
        <v>32</v>
      </c>
      <c r="B11" s="9"/>
      <c r="C11" s="9"/>
      <c r="D11" s="9"/>
      <c r="E11" s="9"/>
      <c r="F11" s="9"/>
      <c r="G11" s="9"/>
      <c r="H11" s="17"/>
      <c r="I11" s="17"/>
      <c r="J11" s="17"/>
      <c r="K11" s="17"/>
    </row>
    <row r="12" customHeight="1" spans="1:1">
      <c r="A12" t="s">
        <v>288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B5" sqref="B5:B7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289</v>
      </c>
    </row>
    <row r="3" ht="45" customHeight="1" spans="1:7">
      <c r="A3" s="4" t="s">
        <v>290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"单位名称："&amp;"中国共产主义青年团华宁县委员会"</f>
        <v>单位名称：中国共产主义青年团华宁县委员会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192</v>
      </c>
      <c r="B5" s="7" t="s">
        <v>191</v>
      </c>
      <c r="C5" s="7" t="s">
        <v>130</v>
      </c>
      <c r="D5" s="7" t="s">
        <v>291</v>
      </c>
      <c r="E5" s="8" t="s">
        <v>35</v>
      </c>
      <c r="F5" s="8"/>
      <c r="G5" s="8"/>
    </row>
    <row r="6" ht="18.75" customHeight="1" spans="1:7">
      <c r="A6" s="7"/>
      <c r="B6" s="7"/>
      <c r="C6" s="7"/>
      <c r="D6" s="7"/>
      <c r="E6" s="8">
        <v>2025</v>
      </c>
      <c r="F6" s="8">
        <v>2026</v>
      </c>
      <c r="G6" s="8">
        <v>2027</v>
      </c>
    </row>
    <row r="7" ht="22.65" customHeight="1" spans="1:7">
      <c r="A7" s="7"/>
      <c r="B7" s="7"/>
      <c r="C7" s="7"/>
      <c r="D7" s="7"/>
      <c r="E7" s="8"/>
      <c r="F7" s="8"/>
      <c r="G7" s="8"/>
    </row>
    <row r="8" ht="18.75" customHeight="1" spans="1:7">
      <c r="A8" s="9" t="s">
        <v>46</v>
      </c>
      <c r="B8" s="9">
        <v>2</v>
      </c>
      <c r="C8" s="9">
        <v>3</v>
      </c>
      <c r="D8" s="9">
        <v>4</v>
      </c>
      <c r="E8" s="10">
        <v>5</v>
      </c>
      <c r="F8" s="10">
        <v>6</v>
      </c>
      <c r="G8" s="10">
        <v>7</v>
      </c>
    </row>
    <row r="9" ht="20.25" customHeight="1" spans="1:7">
      <c r="A9" s="11" t="s">
        <v>56</v>
      </c>
      <c r="B9" s="11" t="s">
        <v>197</v>
      </c>
      <c r="C9" s="12" t="s">
        <v>196</v>
      </c>
      <c r="D9" s="11" t="s">
        <v>292</v>
      </c>
      <c r="E9" s="13">
        <v>209592</v>
      </c>
      <c r="F9" s="13"/>
      <c r="G9" s="13"/>
    </row>
    <row r="10" ht="20.25" customHeight="1" spans="1:7">
      <c r="A10" s="14" t="s">
        <v>32</v>
      </c>
      <c r="B10" s="14"/>
      <c r="C10" s="14"/>
      <c r="D10" s="14"/>
      <c r="E10" s="13">
        <v>209592</v>
      </c>
      <c r="F10" s="13"/>
      <c r="G10" s="13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topLeftCell="F1" workbookViewId="0">
      <pane ySplit="1" topLeftCell="A2" activePane="bottomLeft" state="frozen"/>
      <selection/>
      <selection pane="bottomLeft" activeCell="A3" sqref="A3:S3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"单位名称："&amp;"中国共产主义青年团华宁县委员会"</f>
        <v>单位名称：中国共产主义青年团华宁县委员会</v>
      </c>
      <c r="B4" s="5"/>
      <c r="C4" s="5"/>
      <c r="D4" s="5"/>
      <c r="E4" s="64"/>
      <c r="F4" s="64"/>
      <c r="G4" s="64"/>
      <c r="H4" s="6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5" t="s">
        <v>30</v>
      </c>
      <c r="B5" s="84" t="s">
        <v>31</v>
      </c>
      <c r="C5" s="84" t="s">
        <v>32</v>
      </c>
      <c r="D5" s="84" t="s">
        <v>33</v>
      </c>
      <c r="E5" s="84"/>
      <c r="F5" s="84"/>
      <c r="G5" s="84"/>
      <c r="H5" s="84"/>
      <c r="I5" s="84"/>
      <c r="J5" s="87"/>
      <c r="K5" s="87"/>
      <c r="L5" s="87"/>
      <c r="M5" s="87"/>
      <c r="N5" s="87"/>
      <c r="O5" s="84" t="s">
        <v>20</v>
      </c>
      <c r="P5" s="84"/>
      <c r="Q5" s="84"/>
      <c r="R5" s="84"/>
      <c r="S5" s="84"/>
    </row>
    <row r="6" ht="18.75" customHeight="1" spans="1:19">
      <c r="A6" s="15"/>
      <c r="B6" s="84"/>
      <c r="C6" s="84"/>
      <c r="D6" s="85" t="s">
        <v>34</v>
      </c>
      <c r="E6" s="85" t="s">
        <v>35</v>
      </c>
      <c r="F6" s="85" t="s">
        <v>36</v>
      </c>
      <c r="G6" s="85" t="s">
        <v>37</v>
      </c>
      <c r="H6" s="85" t="s">
        <v>38</v>
      </c>
      <c r="I6" s="88" t="s">
        <v>39</v>
      </c>
      <c r="J6" s="89"/>
      <c r="K6" s="89"/>
      <c r="L6" s="89"/>
      <c r="M6" s="89"/>
      <c r="N6" s="89"/>
      <c r="O6" s="88" t="s">
        <v>34</v>
      </c>
      <c r="P6" s="88" t="s">
        <v>35</v>
      </c>
      <c r="Q6" s="88" t="s">
        <v>36</v>
      </c>
      <c r="R6" s="88" t="s">
        <v>37</v>
      </c>
      <c r="S6" s="85" t="s">
        <v>40</v>
      </c>
    </row>
    <row r="7" ht="18.75" customHeight="1" spans="1:19">
      <c r="A7" s="15"/>
      <c r="B7" s="84"/>
      <c r="C7" s="84"/>
      <c r="D7" s="85"/>
      <c r="E7" s="85"/>
      <c r="F7" s="85"/>
      <c r="G7" s="85"/>
      <c r="H7" s="85"/>
      <c r="I7" s="88" t="s">
        <v>34</v>
      </c>
      <c r="J7" s="88" t="s">
        <v>41</v>
      </c>
      <c r="K7" s="88" t="s">
        <v>42</v>
      </c>
      <c r="L7" s="88" t="s">
        <v>43</v>
      </c>
      <c r="M7" s="88" t="s">
        <v>44</v>
      </c>
      <c r="N7" s="88" t="s">
        <v>45</v>
      </c>
      <c r="O7" s="88"/>
      <c r="P7" s="88"/>
      <c r="Q7" s="88"/>
      <c r="R7" s="88"/>
      <c r="S7" s="85"/>
    </row>
    <row r="8" ht="18.75" customHeight="1" spans="1:19">
      <c r="A8" s="86" t="s">
        <v>46</v>
      </c>
      <c r="B8" s="16" t="s">
        <v>47</v>
      </c>
      <c r="C8" s="16" t="s">
        <v>48</v>
      </c>
      <c r="D8" s="16" t="s">
        <v>49</v>
      </c>
      <c r="E8" s="86" t="s">
        <v>50</v>
      </c>
      <c r="F8" s="16" t="s">
        <v>51</v>
      </c>
      <c r="G8" s="16" t="s">
        <v>52</v>
      </c>
      <c r="H8" s="86" t="s">
        <v>53</v>
      </c>
      <c r="I8" s="16" t="s">
        <v>54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</row>
    <row r="9" ht="20.25" customHeight="1" spans="1:19">
      <c r="A9" s="53" t="s">
        <v>55</v>
      </c>
      <c r="B9" s="53" t="s">
        <v>56</v>
      </c>
      <c r="C9" s="17">
        <v>894791.91</v>
      </c>
      <c r="D9" s="17">
        <v>894791.91</v>
      </c>
      <c r="E9" s="17">
        <v>894791.91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76" t="s">
        <v>57</v>
      </c>
      <c r="B10" s="76" t="s">
        <v>56</v>
      </c>
      <c r="C10" s="17">
        <v>894791.91</v>
      </c>
      <c r="D10" s="17">
        <v>894791.91</v>
      </c>
      <c r="E10" s="17">
        <v>894791.91</v>
      </c>
      <c r="F10" s="17"/>
      <c r="G10" s="17"/>
      <c r="H10" s="17"/>
      <c r="I10" s="17"/>
      <c r="J10" s="17"/>
      <c r="K10" s="17"/>
      <c r="L10" s="17"/>
      <c r="M10" s="17"/>
      <c r="N10" s="17"/>
      <c r="O10" s="30"/>
      <c r="P10" s="30"/>
      <c r="Q10" s="30"/>
      <c r="R10" s="30"/>
      <c r="S10" s="30"/>
    </row>
    <row r="11" ht="20.25" customHeight="1" spans="1:19">
      <c r="A11" s="54" t="s">
        <v>32</v>
      </c>
      <c r="B11" s="54"/>
      <c r="C11" s="17">
        <v>894791.91</v>
      </c>
      <c r="D11" s="17">
        <v>894791.91</v>
      </c>
      <c r="E11" s="17">
        <v>894791.91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zoomScale="150" zoomScaleNormal="150" topLeftCell="D1" workbookViewId="0">
      <pane ySplit="1" topLeftCell="A7" activePane="bottomLeft" state="frozen"/>
      <selection/>
      <selection pane="bottomLeft" activeCell="A3" sqref="A3:O3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8.75" customHeight="1" spans="1:15">
      <c r="A4" s="49" t="str">
        <f>"单位名称："&amp;"中国共产主义青年团华宁县委员会"</f>
        <v>单位名称：中国共产主义青年团华宁县委员会</v>
      </c>
      <c r="B4" s="49"/>
      <c r="C4" s="49"/>
      <c r="D4" s="49"/>
      <c r="E4" s="49"/>
      <c r="F4" s="49"/>
      <c r="G4" s="49"/>
      <c r="H4" s="49"/>
      <c r="I4" s="49"/>
      <c r="J4" s="3"/>
      <c r="K4" s="3"/>
      <c r="L4" s="3"/>
      <c r="M4" s="3"/>
      <c r="N4" s="3"/>
      <c r="O4" s="3" t="s">
        <v>29</v>
      </c>
    </row>
    <row r="5" ht="18.75" customHeight="1" spans="1:15">
      <c r="A5" s="15" t="s">
        <v>60</v>
      </c>
      <c r="B5" s="15" t="s">
        <v>61</v>
      </c>
      <c r="C5" s="52" t="s">
        <v>32</v>
      </c>
      <c r="D5" s="52" t="s">
        <v>35</v>
      </c>
      <c r="E5" s="52"/>
      <c r="F5" s="52"/>
      <c r="G5" s="15" t="s">
        <v>36</v>
      </c>
      <c r="H5" s="52" t="s">
        <v>37</v>
      </c>
      <c r="I5" s="15" t="s">
        <v>62</v>
      </c>
      <c r="J5" s="52" t="s">
        <v>63</v>
      </c>
      <c r="K5" s="52"/>
      <c r="L5" s="52"/>
      <c r="M5" s="52"/>
      <c r="N5" s="52"/>
      <c r="O5" s="52"/>
    </row>
    <row r="6" ht="18.75" customHeight="1" spans="1:15">
      <c r="A6" s="15"/>
      <c r="B6" s="15"/>
      <c r="C6" s="52"/>
      <c r="D6" s="52" t="s">
        <v>34</v>
      </c>
      <c r="E6" s="52" t="s">
        <v>64</v>
      </c>
      <c r="F6" s="52" t="s">
        <v>65</v>
      </c>
      <c r="G6" s="15"/>
      <c r="H6" s="52"/>
      <c r="I6" s="15"/>
      <c r="J6" s="52" t="s">
        <v>34</v>
      </c>
      <c r="K6" s="52" t="s">
        <v>66</v>
      </c>
      <c r="L6" s="16" t="s">
        <v>67</v>
      </c>
      <c r="M6" s="16" t="s">
        <v>68</v>
      </c>
      <c r="N6" s="16" t="s">
        <v>69</v>
      </c>
      <c r="O6" s="16" t="s">
        <v>70</v>
      </c>
    </row>
    <row r="7" ht="18.75" customHeight="1" spans="1:15">
      <c r="A7" s="16" t="s">
        <v>46</v>
      </c>
      <c r="B7" s="16" t="s">
        <v>47</v>
      </c>
      <c r="C7" s="16" t="s">
        <v>48</v>
      </c>
      <c r="D7" s="16" t="s">
        <v>49</v>
      </c>
      <c r="E7" s="16" t="s">
        <v>50</v>
      </c>
      <c r="F7" s="16" t="s">
        <v>51</v>
      </c>
      <c r="G7" s="16" t="s">
        <v>52</v>
      </c>
      <c r="H7" s="16" t="s">
        <v>53</v>
      </c>
      <c r="I7" s="16" t="s">
        <v>54</v>
      </c>
      <c r="J7" s="16" t="s">
        <v>71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</row>
    <row r="8" ht="20.25" customHeight="1" spans="1:15">
      <c r="A8" s="53" t="s">
        <v>72</v>
      </c>
      <c r="B8" s="53" t="s">
        <v>73</v>
      </c>
      <c r="C8" s="17">
        <v>722715.03</v>
      </c>
      <c r="D8" s="17">
        <v>722715.03</v>
      </c>
      <c r="E8" s="17">
        <v>513123.03</v>
      </c>
      <c r="F8" s="17">
        <v>209592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76" t="s">
        <v>74</v>
      </c>
      <c r="B9" s="76" t="s">
        <v>75</v>
      </c>
      <c r="C9" s="17">
        <v>722715.03</v>
      </c>
      <c r="D9" s="17">
        <v>722715.03</v>
      </c>
      <c r="E9" s="17">
        <v>513123.03</v>
      </c>
      <c r="F9" s="17">
        <v>209592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7" t="s">
        <v>76</v>
      </c>
      <c r="B10" s="77" t="s">
        <v>77</v>
      </c>
      <c r="C10" s="17">
        <v>722715.03</v>
      </c>
      <c r="D10" s="17">
        <v>722715.03</v>
      </c>
      <c r="E10" s="17">
        <v>513123.03</v>
      </c>
      <c r="F10" s="17">
        <v>209592</v>
      </c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53" t="s">
        <v>78</v>
      </c>
      <c r="B11" s="53" t="s">
        <v>79</v>
      </c>
      <c r="C11" s="17">
        <v>63079.52</v>
      </c>
      <c r="D11" s="17">
        <v>63079.52</v>
      </c>
      <c r="E11" s="17">
        <v>63079.52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6" t="s">
        <v>80</v>
      </c>
      <c r="B12" s="76" t="s">
        <v>81</v>
      </c>
      <c r="C12" s="17">
        <v>63079.52</v>
      </c>
      <c r="D12" s="17">
        <v>63079.52</v>
      </c>
      <c r="E12" s="17">
        <v>63079.52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77" t="s">
        <v>82</v>
      </c>
      <c r="B13" s="77" t="s">
        <v>83</v>
      </c>
      <c r="C13" s="17">
        <v>63079.52</v>
      </c>
      <c r="D13" s="17">
        <v>63079.52</v>
      </c>
      <c r="E13" s="17">
        <v>63079.52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53" t="s">
        <v>84</v>
      </c>
      <c r="B14" s="53" t="s">
        <v>85</v>
      </c>
      <c r="C14" s="17">
        <v>51481.36</v>
      </c>
      <c r="D14" s="17">
        <v>51481.36</v>
      </c>
      <c r="E14" s="17">
        <v>51481.36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76" t="s">
        <v>86</v>
      </c>
      <c r="B15" s="76" t="s">
        <v>87</v>
      </c>
      <c r="C15" s="17">
        <v>51481.36</v>
      </c>
      <c r="D15" s="17">
        <v>51481.36</v>
      </c>
      <c r="E15" s="17">
        <v>51481.36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7" t="s">
        <v>88</v>
      </c>
      <c r="B16" s="77" t="s">
        <v>89</v>
      </c>
      <c r="C16" s="17">
        <v>32722.5</v>
      </c>
      <c r="D16" s="17">
        <v>32722.5</v>
      </c>
      <c r="E16" s="17">
        <v>32722.5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77" t="s">
        <v>90</v>
      </c>
      <c r="B17" s="77" t="s">
        <v>91</v>
      </c>
      <c r="C17" s="17">
        <v>15809.3</v>
      </c>
      <c r="D17" s="17">
        <v>15809.3</v>
      </c>
      <c r="E17" s="17">
        <v>15809.3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7" t="s">
        <v>92</v>
      </c>
      <c r="B18" s="77" t="s">
        <v>93</v>
      </c>
      <c r="C18" s="17">
        <v>2949.56</v>
      </c>
      <c r="D18" s="17">
        <v>2949.56</v>
      </c>
      <c r="E18" s="17">
        <v>2949.56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53" t="s">
        <v>94</v>
      </c>
      <c r="B19" s="53" t="s">
        <v>95</v>
      </c>
      <c r="C19" s="17">
        <v>57516</v>
      </c>
      <c r="D19" s="17">
        <v>57516</v>
      </c>
      <c r="E19" s="17">
        <v>57516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76" t="s">
        <v>96</v>
      </c>
      <c r="B20" s="76" t="s">
        <v>97</v>
      </c>
      <c r="C20" s="17">
        <v>57516</v>
      </c>
      <c r="D20" s="17">
        <v>57516</v>
      </c>
      <c r="E20" s="17">
        <v>57516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77" t="s">
        <v>98</v>
      </c>
      <c r="B21" s="77" t="s">
        <v>99</v>
      </c>
      <c r="C21" s="17">
        <v>57516</v>
      </c>
      <c r="D21" s="17">
        <v>57516</v>
      </c>
      <c r="E21" s="17">
        <v>57516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54" t="s">
        <v>100</v>
      </c>
      <c r="B22" s="54"/>
      <c r="C22" s="17">
        <v>894791.91</v>
      </c>
      <c r="D22" s="17">
        <v>894791.91</v>
      </c>
      <c r="E22" s="17">
        <v>685199.91</v>
      </c>
      <c r="F22" s="17">
        <v>209592</v>
      </c>
      <c r="G22" s="17"/>
      <c r="H22" s="17"/>
      <c r="I22" s="17"/>
      <c r="J22" s="17"/>
      <c r="K22" s="17"/>
      <c r="L22" s="17"/>
      <c r="M22" s="17"/>
      <c r="N22" s="17"/>
      <c r="O22" s="17"/>
    </row>
  </sheetData>
  <mergeCells count="11">
    <mergeCell ref="A3:O3"/>
    <mergeCell ref="A4:I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tabSelected="1" workbookViewId="0">
      <pane ySplit="1" topLeftCell="A2" activePane="bottomLeft" state="frozen"/>
      <selection/>
      <selection pane="bottomLeft" activeCell="B10" sqref="B10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101</v>
      </c>
    </row>
    <row r="3" ht="45" customHeight="1" spans="1:4">
      <c r="A3" s="4" t="s">
        <v>102</v>
      </c>
      <c r="B3" s="4"/>
      <c r="C3" s="4"/>
      <c r="D3" s="4"/>
    </row>
    <row r="4" ht="18.75" customHeight="1" spans="1:4">
      <c r="A4" s="5" t="str">
        <f>"单位名称："&amp;"中国共产主义青年团华宁县委员会"</f>
        <v>单位名称：中国共产主义青年团华宁县委员会</v>
      </c>
      <c r="B4" s="5"/>
      <c r="C4" s="78"/>
      <c r="D4" s="6" t="s">
        <v>2</v>
      </c>
    </row>
    <row r="5" ht="22.5" customHeight="1" spans="1:4">
      <c r="A5" s="10" t="s">
        <v>3</v>
      </c>
      <c r="B5" s="10"/>
      <c r="C5" s="10" t="s">
        <v>4</v>
      </c>
      <c r="D5" s="10"/>
    </row>
    <row r="6" ht="18.75" customHeight="1" spans="1:4">
      <c r="A6" s="10" t="s">
        <v>5</v>
      </c>
      <c r="B6" s="10" t="s">
        <v>6</v>
      </c>
      <c r="C6" s="10" t="s">
        <v>103</v>
      </c>
      <c r="D6" s="10" t="s">
        <v>6</v>
      </c>
    </row>
    <row r="7" ht="18.75" customHeight="1" spans="1:4">
      <c r="A7" s="10"/>
      <c r="B7" s="10"/>
      <c r="C7" s="10"/>
      <c r="D7" s="10"/>
    </row>
    <row r="8" ht="22.5" customHeight="1" spans="1:4">
      <c r="A8" s="79" t="s">
        <v>104</v>
      </c>
      <c r="B8" s="17">
        <v>894791.91</v>
      </c>
      <c r="C8" s="79" t="s">
        <v>105</v>
      </c>
      <c r="D8" s="17">
        <v>894791.91</v>
      </c>
    </row>
    <row r="9" ht="22.5" customHeight="1" spans="1:4">
      <c r="A9" s="79" t="s">
        <v>106</v>
      </c>
      <c r="B9" s="17">
        <v>894791.91</v>
      </c>
      <c r="C9" s="79" t="str">
        <f>"（"&amp;"一"&amp;"）"&amp;"一般公共服务支出"</f>
        <v>（一）一般公共服务支出</v>
      </c>
      <c r="D9" s="17">
        <v>722715.03</v>
      </c>
    </row>
    <row r="10" ht="22.5" customHeight="1" spans="1:4">
      <c r="A10" s="79" t="s">
        <v>107</v>
      </c>
      <c r="B10" s="17"/>
      <c r="C10" s="79" t="str">
        <f>"（"&amp;"二"&amp;"）"&amp;"社会保障和就业支出"</f>
        <v>（二）社会保障和就业支出</v>
      </c>
      <c r="D10" s="17">
        <v>63079.52</v>
      </c>
    </row>
    <row r="11" ht="22.5" customHeight="1" spans="1:4">
      <c r="A11" s="79" t="s">
        <v>108</v>
      </c>
      <c r="B11" s="17"/>
      <c r="C11" s="79" t="str">
        <f>"（"&amp;"三"&amp;"）"&amp;"卫生健康支出"</f>
        <v>（三）卫生健康支出</v>
      </c>
      <c r="D11" s="17">
        <v>51481.36</v>
      </c>
    </row>
    <row r="12" ht="22.5" customHeight="1" spans="1:4">
      <c r="A12" s="79" t="s">
        <v>109</v>
      </c>
      <c r="B12" s="17"/>
      <c r="C12" s="79" t="str">
        <f>"（"&amp;"四"&amp;"）"&amp;"住房保障支出"</f>
        <v>（四）住房保障支出</v>
      </c>
      <c r="D12" s="17">
        <v>57516</v>
      </c>
    </row>
    <row r="13" ht="22.5" customHeight="1" spans="1:4">
      <c r="A13" s="79" t="s">
        <v>106</v>
      </c>
      <c r="B13" s="17"/>
      <c r="C13" s="79"/>
      <c r="D13" s="17"/>
    </row>
    <row r="14" ht="22.5" customHeight="1" spans="1:4">
      <c r="A14" s="79" t="s">
        <v>107</v>
      </c>
      <c r="B14" s="17"/>
      <c r="C14" s="79"/>
      <c r="D14" s="17"/>
    </row>
    <row r="15" ht="22.5" customHeight="1" spans="1:4">
      <c r="A15" s="79" t="s">
        <v>108</v>
      </c>
      <c r="B15" s="17"/>
      <c r="C15" s="79"/>
      <c r="D15" s="17"/>
    </row>
    <row r="16" ht="22.5" customHeight="1" spans="1:4">
      <c r="A16" s="80"/>
      <c r="B16" s="17"/>
      <c r="C16" s="79" t="s">
        <v>110</v>
      </c>
      <c r="D16" s="17"/>
    </row>
    <row r="17" ht="22.5" customHeight="1" spans="1:4">
      <c r="A17" s="81" t="s">
        <v>111</v>
      </c>
      <c r="B17" s="82">
        <v>894791.91</v>
      </c>
      <c r="C17" s="83" t="s">
        <v>112</v>
      </c>
      <c r="D17" s="82">
        <v>894791.91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zoomScale="120" zoomScaleNormal="120" workbookViewId="0">
      <pane ySplit="1" topLeftCell="A2" activePane="bottomLeft" state="frozen"/>
      <selection/>
      <selection pane="bottomLeft" activeCell="C5" sqref="C5:C6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8" t="s">
        <v>113</v>
      </c>
    </row>
    <row r="3" ht="37.5" customHeight="1" spans="1:7">
      <c r="A3" s="4" t="s">
        <v>114</v>
      </c>
      <c r="B3" s="4"/>
      <c r="C3" s="4"/>
      <c r="D3" s="4"/>
      <c r="E3" s="4"/>
      <c r="F3" s="4"/>
      <c r="G3" s="4"/>
    </row>
    <row r="4" ht="18.75" customHeight="1" spans="1:7">
      <c r="A4" s="49" t="str">
        <f>"单位名称："&amp;"中国共产主义青年团华宁县委员会"</f>
        <v>单位名称：中国共产主义青年团华宁县委员会</v>
      </c>
      <c r="B4" s="49"/>
      <c r="C4" s="49"/>
      <c r="D4" s="50"/>
      <c r="E4" s="50"/>
      <c r="F4" s="50"/>
      <c r="G4" s="51" t="s">
        <v>29</v>
      </c>
    </row>
    <row r="5" ht="18.75" customHeight="1" spans="1:7">
      <c r="A5" s="15" t="s">
        <v>115</v>
      </c>
      <c r="B5" s="15" t="s">
        <v>61</v>
      </c>
      <c r="C5" s="52" t="s">
        <v>32</v>
      </c>
      <c r="D5" s="52" t="s">
        <v>64</v>
      </c>
      <c r="E5" s="52"/>
      <c r="F5" s="52"/>
      <c r="G5" s="15" t="s">
        <v>65</v>
      </c>
    </row>
    <row r="6" ht="18.75" customHeight="1" spans="1:7">
      <c r="A6" s="15" t="s">
        <v>60</v>
      </c>
      <c r="B6" s="15" t="s">
        <v>61</v>
      </c>
      <c r="C6" s="52"/>
      <c r="D6" s="52" t="s">
        <v>34</v>
      </c>
      <c r="E6" s="52" t="s">
        <v>116</v>
      </c>
      <c r="F6" s="52" t="s">
        <v>117</v>
      </c>
      <c r="G6" s="15"/>
    </row>
    <row r="7" ht="18.75" customHeight="1" spans="1:7">
      <c r="A7" s="16" t="s">
        <v>46</v>
      </c>
      <c r="B7" s="16" t="s">
        <v>47</v>
      </c>
      <c r="C7" s="16" t="s">
        <v>48</v>
      </c>
      <c r="D7" s="16" t="s">
        <v>49</v>
      </c>
      <c r="E7" s="16" t="s">
        <v>50</v>
      </c>
      <c r="F7" s="16" t="s">
        <v>51</v>
      </c>
      <c r="G7" s="16" t="s">
        <v>52</v>
      </c>
    </row>
    <row r="8" ht="20.25" customHeight="1" spans="1:7">
      <c r="A8" s="53" t="s">
        <v>72</v>
      </c>
      <c r="B8" s="53" t="s">
        <v>73</v>
      </c>
      <c r="C8" s="17">
        <v>722715.03</v>
      </c>
      <c r="D8" s="17">
        <v>513123.03</v>
      </c>
      <c r="E8" s="17">
        <v>440823.03</v>
      </c>
      <c r="F8" s="17">
        <v>72300</v>
      </c>
      <c r="G8" s="17">
        <v>209592</v>
      </c>
    </row>
    <row r="9" ht="20.25" customHeight="1" spans="1:7">
      <c r="A9" s="76" t="s">
        <v>74</v>
      </c>
      <c r="B9" s="76" t="s">
        <v>75</v>
      </c>
      <c r="C9" s="17">
        <v>722715.03</v>
      </c>
      <c r="D9" s="17">
        <v>513123.03</v>
      </c>
      <c r="E9" s="17">
        <v>440823.03</v>
      </c>
      <c r="F9" s="17">
        <v>72300</v>
      </c>
      <c r="G9" s="17">
        <v>209592</v>
      </c>
    </row>
    <row r="10" ht="20.25" customHeight="1" spans="1:7">
      <c r="A10" s="77" t="s">
        <v>76</v>
      </c>
      <c r="B10" s="77" t="s">
        <v>77</v>
      </c>
      <c r="C10" s="17">
        <v>722715.03</v>
      </c>
      <c r="D10" s="17">
        <v>513123.03</v>
      </c>
      <c r="E10" s="17">
        <v>440823.03</v>
      </c>
      <c r="F10" s="17">
        <v>72300</v>
      </c>
      <c r="G10" s="17">
        <v>209592</v>
      </c>
    </row>
    <row r="11" ht="20.25" customHeight="1" spans="1:7">
      <c r="A11" s="53" t="s">
        <v>78</v>
      </c>
      <c r="B11" s="53" t="s">
        <v>79</v>
      </c>
      <c r="C11" s="17">
        <v>63079.52</v>
      </c>
      <c r="D11" s="17">
        <v>63079.52</v>
      </c>
      <c r="E11" s="17">
        <v>63079.52</v>
      </c>
      <c r="F11" s="17"/>
      <c r="G11" s="17"/>
    </row>
    <row r="12" ht="20.25" customHeight="1" spans="1:7">
      <c r="A12" s="76" t="s">
        <v>80</v>
      </c>
      <c r="B12" s="76" t="s">
        <v>81</v>
      </c>
      <c r="C12" s="17">
        <v>63079.52</v>
      </c>
      <c r="D12" s="17">
        <v>63079.52</v>
      </c>
      <c r="E12" s="17">
        <v>63079.52</v>
      </c>
      <c r="F12" s="17"/>
      <c r="G12" s="17"/>
    </row>
    <row r="13" ht="20.25" customHeight="1" spans="1:7">
      <c r="A13" s="77" t="s">
        <v>82</v>
      </c>
      <c r="B13" s="77" t="s">
        <v>83</v>
      </c>
      <c r="C13" s="17">
        <v>63079.52</v>
      </c>
      <c r="D13" s="17">
        <v>63079.52</v>
      </c>
      <c r="E13" s="17">
        <v>63079.52</v>
      </c>
      <c r="F13" s="17"/>
      <c r="G13" s="17"/>
    </row>
    <row r="14" ht="20.25" customHeight="1" spans="1:7">
      <c r="A14" s="53" t="s">
        <v>84</v>
      </c>
      <c r="B14" s="53" t="s">
        <v>85</v>
      </c>
      <c r="C14" s="17">
        <v>51481.36</v>
      </c>
      <c r="D14" s="17">
        <v>51481.36</v>
      </c>
      <c r="E14" s="17">
        <v>51481.36</v>
      </c>
      <c r="F14" s="17"/>
      <c r="G14" s="17"/>
    </row>
    <row r="15" ht="20.25" customHeight="1" spans="1:7">
      <c r="A15" s="76" t="s">
        <v>86</v>
      </c>
      <c r="B15" s="76" t="s">
        <v>87</v>
      </c>
      <c r="C15" s="17">
        <v>51481.36</v>
      </c>
      <c r="D15" s="17">
        <v>51481.36</v>
      </c>
      <c r="E15" s="17">
        <v>51481.36</v>
      </c>
      <c r="F15" s="17"/>
      <c r="G15" s="17"/>
    </row>
    <row r="16" ht="20.25" customHeight="1" spans="1:7">
      <c r="A16" s="77" t="s">
        <v>88</v>
      </c>
      <c r="B16" s="77" t="s">
        <v>89</v>
      </c>
      <c r="C16" s="17">
        <v>32722.5</v>
      </c>
      <c r="D16" s="17">
        <v>32722.5</v>
      </c>
      <c r="E16" s="17">
        <v>32722.5</v>
      </c>
      <c r="F16" s="17"/>
      <c r="G16" s="17"/>
    </row>
    <row r="17" ht="20.25" customHeight="1" spans="1:7">
      <c r="A17" s="77" t="s">
        <v>90</v>
      </c>
      <c r="B17" s="77" t="s">
        <v>91</v>
      </c>
      <c r="C17" s="17">
        <v>15809.3</v>
      </c>
      <c r="D17" s="17">
        <v>15809.3</v>
      </c>
      <c r="E17" s="17">
        <v>15809.3</v>
      </c>
      <c r="F17" s="17"/>
      <c r="G17" s="17"/>
    </row>
    <row r="18" ht="20.25" customHeight="1" spans="1:7">
      <c r="A18" s="77" t="s">
        <v>92</v>
      </c>
      <c r="B18" s="77" t="s">
        <v>93</v>
      </c>
      <c r="C18" s="17">
        <v>2949.56</v>
      </c>
      <c r="D18" s="17">
        <v>2949.56</v>
      </c>
      <c r="E18" s="17">
        <v>2949.56</v>
      </c>
      <c r="F18" s="17"/>
      <c r="G18" s="17"/>
    </row>
    <row r="19" ht="20.25" customHeight="1" spans="1:7">
      <c r="A19" s="53" t="s">
        <v>94</v>
      </c>
      <c r="B19" s="53" t="s">
        <v>95</v>
      </c>
      <c r="C19" s="17">
        <v>57516</v>
      </c>
      <c r="D19" s="17">
        <v>57516</v>
      </c>
      <c r="E19" s="17">
        <v>57516</v>
      </c>
      <c r="F19" s="17"/>
      <c r="G19" s="17"/>
    </row>
    <row r="20" ht="20.25" customHeight="1" spans="1:7">
      <c r="A20" s="76" t="s">
        <v>96</v>
      </c>
      <c r="B20" s="76" t="s">
        <v>97</v>
      </c>
      <c r="C20" s="17">
        <v>57516</v>
      </c>
      <c r="D20" s="17">
        <v>57516</v>
      </c>
      <c r="E20" s="17">
        <v>57516</v>
      </c>
      <c r="F20" s="17"/>
      <c r="G20" s="17"/>
    </row>
    <row r="21" ht="20.25" customHeight="1" spans="1:7">
      <c r="A21" s="77" t="s">
        <v>98</v>
      </c>
      <c r="B21" s="77" t="s">
        <v>99</v>
      </c>
      <c r="C21" s="17">
        <v>57516</v>
      </c>
      <c r="D21" s="17">
        <v>57516</v>
      </c>
      <c r="E21" s="17">
        <v>57516</v>
      </c>
      <c r="F21" s="17"/>
      <c r="G21" s="17"/>
    </row>
    <row r="22" ht="20.25" customHeight="1" spans="1:7">
      <c r="A22" s="54" t="s">
        <v>100</v>
      </c>
      <c r="B22" s="54"/>
      <c r="C22" s="55">
        <v>894791.91</v>
      </c>
      <c r="D22" s="55">
        <v>685199.91</v>
      </c>
      <c r="E22" s="55">
        <v>612899.91</v>
      </c>
      <c r="F22" s="55">
        <v>72300</v>
      </c>
      <c r="G22" s="55">
        <v>209592</v>
      </c>
    </row>
  </sheetData>
  <mergeCells count="7">
    <mergeCell ref="A3:G3"/>
    <mergeCell ref="A4:C4"/>
    <mergeCell ref="A5:B5"/>
    <mergeCell ref="D5:F5"/>
    <mergeCell ref="A22:B22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6" sqref="C6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9"/>
      <c r="B2" s="69"/>
      <c r="C2" s="70"/>
      <c r="D2" s="2"/>
      <c r="E2" s="2"/>
      <c r="F2" s="71" t="s">
        <v>118</v>
      </c>
    </row>
    <row r="3" ht="41.25" customHeight="1" spans="1:6">
      <c r="A3" s="72" t="s">
        <v>119</v>
      </c>
      <c r="B3" s="72"/>
      <c r="C3" s="72"/>
      <c r="D3" s="72"/>
      <c r="E3" s="72"/>
      <c r="F3" s="72"/>
    </row>
    <row r="4" ht="18.75" customHeight="1" spans="1:6">
      <c r="A4" s="5" t="str">
        <f>"单位名称："&amp;"中国共产主义青年团华宁县委员会"</f>
        <v>单位名称：中国共产主义青年团华宁县委员会</v>
      </c>
      <c r="B4" s="5"/>
      <c r="C4" s="5"/>
      <c r="D4" s="73"/>
      <c r="E4" s="2"/>
      <c r="F4" s="71" t="s">
        <v>29</v>
      </c>
    </row>
    <row r="5" ht="18.75" customHeight="1" spans="1:6">
      <c r="A5" s="15" t="s">
        <v>120</v>
      </c>
      <c r="B5" s="52" t="s">
        <v>121</v>
      </c>
      <c r="C5" s="52" t="s">
        <v>122</v>
      </c>
      <c r="D5" s="52"/>
      <c r="E5" s="52"/>
      <c r="F5" s="52" t="s">
        <v>123</v>
      </c>
    </row>
    <row r="6" ht="18.75" customHeight="1" spans="1:6">
      <c r="A6" s="15"/>
      <c r="B6" s="52"/>
      <c r="C6" s="52" t="s">
        <v>34</v>
      </c>
      <c r="D6" s="52" t="s">
        <v>124</v>
      </c>
      <c r="E6" s="52" t="s">
        <v>125</v>
      </c>
      <c r="F6" s="52"/>
    </row>
    <row r="7" ht="18.75" customHeight="1" spans="1:6">
      <c r="A7" s="74">
        <v>1</v>
      </c>
      <c r="B7" s="75">
        <v>2</v>
      </c>
      <c r="C7" s="74">
        <v>3</v>
      </c>
      <c r="D7" s="74">
        <v>4</v>
      </c>
      <c r="E7" s="74">
        <v>5</v>
      </c>
      <c r="F7" s="74">
        <v>6</v>
      </c>
    </row>
    <row r="8" ht="20.25" customHeight="1" spans="1:6">
      <c r="A8" s="17">
        <v>2400</v>
      </c>
      <c r="B8" s="17"/>
      <c r="C8" s="17"/>
      <c r="D8" s="17"/>
      <c r="E8" s="17"/>
      <c r="F8" s="17">
        <v>2400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9"/>
  <sheetViews>
    <sheetView showZeros="0" topLeftCell="K1" workbookViewId="0">
      <pane ySplit="1" topLeftCell="A2" activePane="bottomLeft" state="frozen"/>
      <selection/>
      <selection pane="bottomLeft" activeCell="G5" sqref="G5:G8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126</v>
      </c>
    </row>
    <row r="3" ht="45" customHeight="1" spans="1:23">
      <c r="A3" s="4" t="s">
        <v>127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ht="18.75" customHeight="1" spans="1:23">
      <c r="A4" s="5" t="str">
        <f>"单位名称："&amp;"中国共产主义青年团华宁县委员会"</f>
        <v>单位名称：中国共产主义青年团华宁县委员会</v>
      </c>
      <c r="B4" s="5"/>
      <c r="C4" s="5"/>
      <c r="D4" s="5"/>
      <c r="E4" s="5"/>
      <c r="F4" s="5"/>
      <c r="G4" s="5"/>
      <c r="H4" s="64"/>
      <c r="I4" s="64"/>
      <c r="J4" s="64"/>
      <c r="K4" s="6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66" t="s">
        <v>128</v>
      </c>
      <c r="B5" s="66" t="s">
        <v>129</v>
      </c>
      <c r="C5" s="66" t="s">
        <v>130</v>
      </c>
      <c r="D5" s="66" t="s">
        <v>131</v>
      </c>
      <c r="E5" s="66" t="s">
        <v>132</v>
      </c>
      <c r="F5" s="66" t="s">
        <v>133</v>
      </c>
      <c r="G5" s="66" t="s">
        <v>134</v>
      </c>
      <c r="H5" s="67" t="s">
        <v>32</v>
      </c>
      <c r="I5" s="67" t="s">
        <v>135</v>
      </c>
      <c r="J5" s="66"/>
      <c r="K5" s="66"/>
      <c r="L5" s="66"/>
      <c r="M5" s="66"/>
      <c r="N5" s="66" t="s">
        <v>136</v>
      </c>
      <c r="O5" s="66"/>
      <c r="P5" s="66"/>
      <c r="Q5" s="66" t="s">
        <v>38</v>
      </c>
      <c r="R5" s="66" t="s">
        <v>63</v>
      </c>
      <c r="S5" s="66"/>
      <c r="T5" s="66"/>
      <c r="U5" s="66"/>
      <c r="V5" s="66"/>
      <c r="W5" s="66"/>
    </row>
    <row r="6" ht="18.75" customHeight="1" spans="1:23">
      <c r="A6" s="66"/>
      <c r="B6" s="66"/>
      <c r="C6" s="66"/>
      <c r="D6" s="66"/>
      <c r="E6" s="66"/>
      <c r="F6" s="66"/>
      <c r="G6" s="66"/>
      <c r="H6" s="67" t="s">
        <v>137</v>
      </c>
      <c r="I6" s="67" t="s">
        <v>138</v>
      </c>
      <c r="J6" s="66" t="s">
        <v>36</v>
      </c>
      <c r="K6" s="66" t="s">
        <v>37</v>
      </c>
      <c r="L6" s="66"/>
      <c r="M6" s="66"/>
      <c r="N6" s="66" t="s">
        <v>136</v>
      </c>
      <c r="O6" s="66" t="s">
        <v>36</v>
      </c>
      <c r="P6" s="66" t="s">
        <v>37</v>
      </c>
      <c r="Q6" s="66" t="s">
        <v>38</v>
      </c>
      <c r="R6" s="66" t="s">
        <v>63</v>
      </c>
      <c r="S6" s="66" t="s">
        <v>41</v>
      </c>
      <c r="T6" s="66" t="s">
        <v>42</v>
      </c>
      <c r="U6" s="66" t="s">
        <v>43</v>
      </c>
      <c r="V6" s="66" t="s">
        <v>44</v>
      </c>
      <c r="W6" s="66" t="s">
        <v>45</v>
      </c>
    </row>
    <row r="7" ht="18.75" customHeight="1" spans="1:23">
      <c r="A7" s="66"/>
      <c r="B7" s="66"/>
      <c r="C7" s="66"/>
      <c r="D7" s="66"/>
      <c r="E7" s="66"/>
      <c r="F7" s="66"/>
      <c r="G7" s="66"/>
      <c r="H7" s="67"/>
      <c r="I7" s="67" t="s">
        <v>139</v>
      </c>
      <c r="J7" s="66" t="s">
        <v>140</v>
      </c>
      <c r="K7" s="66" t="s">
        <v>141</v>
      </c>
      <c r="L7" s="66" t="s">
        <v>142</v>
      </c>
      <c r="M7" s="66" t="s">
        <v>143</v>
      </c>
      <c r="N7" s="66" t="s">
        <v>35</v>
      </c>
      <c r="O7" s="66" t="s">
        <v>36</v>
      </c>
      <c r="P7" s="66" t="s">
        <v>37</v>
      </c>
      <c r="Q7" s="66"/>
      <c r="R7" s="66" t="s">
        <v>34</v>
      </c>
      <c r="S7" s="66" t="s">
        <v>41</v>
      </c>
      <c r="T7" s="66" t="s">
        <v>42</v>
      </c>
      <c r="U7" s="66" t="s">
        <v>43</v>
      </c>
      <c r="V7" s="66" t="s">
        <v>44</v>
      </c>
      <c r="W7" s="66" t="s">
        <v>45</v>
      </c>
    </row>
    <row r="8" ht="22.65" customHeight="1" spans="1:23">
      <c r="A8" s="66"/>
      <c r="B8" s="66"/>
      <c r="C8" s="66"/>
      <c r="D8" s="66"/>
      <c r="E8" s="66"/>
      <c r="F8" s="66"/>
      <c r="G8" s="66"/>
      <c r="H8" s="67"/>
      <c r="I8" s="67" t="s">
        <v>34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ht="18.75" customHeight="1" spans="1:23">
      <c r="A9" s="67" t="s">
        <v>46</v>
      </c>
      <c r="B9" s="67">
        <v>2</v>
      </c>
      <c r="C9" s="67">
        <v>3</v>
      </c>
      <c r="D9" s="67">
        <v>4</v>
      </c>
      <c r="E9" s="67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  <c r="K9" s="67">
        <v>11</v>
      </c>
      <c r="L9" s="67">
        <v>12</v>
      </c>
      <c r="M9" s="67">
        <v>13</v>
      </c>
      <c r="N9" s="67">
        <v>14</v>
      </c>
      <c r="O9" s="67">
        <v>15</v>
      </c>
      <c r="P9" s="67">
        <v>16</v>
      </c>
      <c r="Q9" s="67">
        <v>17</v>
      </c>
      <c r="R9" s="67">
        <v>18</v>
      </c>
      <c r="S9" s="67">
        <v>19</v>
      </c>
      <c r="T9" s="67">
        <v>20</v>
      </c>
      <c r="U9" s="67">
        <v>21</v>
      </c>
      <c r="V9" s="67">
        <v>22</v>
      </c>
      <c r="W9" s="67">
        <v>23</v>
      </c>
    </row>
    <row r="10" ht="18.75" customHeight="1" spans="1:23">
      <c r="A10" s="61" t="s">
        <v>56</v>
      </c>
      <c r="B10" s="61"/>
      <c r="C10" s="62"/>
      <c r="D10" s="61"/>
      <c r="E10" s="61"/>
      <c r="F10" s="61"/>
      <c r="G10" s="61"/>
      <c r="H10" s="17">
        <v>685199.91</v>
      </c>
      <c r="I10" s="17">
        <v>685199.91</v>
      </c>
      <c r="J10" s="17"/>
      <c r="K10" s="17"/>
      <c r="L10" s="17">
        <v>685199.91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68" t="s">
        <v>56</v>
      </c>
      <c r="B11" s="61" t="s">
        <v>144</v>
      </c>
      <c r="C11" s="62" t="s">
        <v>145</v>
      </c>
      <c r="D11" s="61" t="s">
        <v>76</v>
      </c>
      <c r="E11" s="61" t="s">
        <v>77</v>
      </c>
      <c r="F11" s="61" t="s">
        <v>146</v>
      </c>
      <c r="G11" s="61" t="s">
        <v>147</v>
      </c>
      <c r="H11" s="17">
        <v>154932</v>
      </c>
      <c r="I11" s="17">
        <v>154932</v>
      </c>
      <c r="J11" s="17"/>
      <c r="K11" s="17"/>
      <c r="L11" s="17">
        <v>154932</v>
      </c>
      <c r="M11" s="17"/>
      <c r="N11" s="17"/>
      <c r="O11" s="17"/>
      <c r="P11" s="30"/>
      <c r="Q11" s="17"/>
      <c r="R11" s="17"/>
      <c r="S11" s="17"/>
      <c r="T11" s="17"/>
      <c r="U11" s="17"/>
      <c r="V11" s="17"/>
      <c r="W11" s="17"/>
    </row>
    <row r="12" ht="18.75" customHeight="1" spans="1:23">
      <c r="A12" s="68" t="s">
        <v>56</v>
      </c>
      <c r="B12" s="61" t="s">
        <v>144</v>
      </c>
      <c r="C12" s="62" t="s">
        <v>145</v>
      </c>
      <c r="D12" s="61" t="s">
        <v>76</v>
      </c>
      <c r="E12" s="61" t="s">
        <v>77</v>
      </c>
      <c r="F12" s="61" t="s">
        <v>148</v>
      </c>
      <c r="G12" s="61" t="s">
        <v>149</v>
      </c>
      <c r="H12" s="17">
        <v>227928</v>
      </c>
      <c r="I12" s="17">
        <v>227928</v>
      </c>
      <c r="J12" s="17"/>
      <c r="K12" s="17"/>
      <c r="L12" s="17">
        <v>227928</v>
      </c>
      <c r="M12" s="17"/>
      <c r="N12" s="17"/>
      <c r="O12" s="17"/>
      <c r="P12" s="30"/>
      <c r="Q12" s="17"/>
      <c r="R12" s="17"/>
      <c r="S12" s="17"/>
      <c r="T12" s="17"/>
      <c r="U12" s="17"/>
      <c r="V12" s="17"/>
      <c r="W12" s="17"/>
    </row>
    <row r="13" ht="18.75" customHeight="1" spans="1:23">
      <c r="A13" s="68" t="s">
        <v>56</v>
      </c>
      <c r="B13" s="61" t="s">
        <v>144</v>
      </c>
      <c r="C13" s="62" t="s">
        <v>145</v>
      </c>
      <c r="D13" s="61" t="s">
        <v>76</v>
      </c>
      <c r="E13" s="61" t="s">
        <v>77</v>
      </c>
      <c r="F13" s="61" t="s">
        <v>150</v>
      </c>
      <c r="G13" s="61" t="s">
        <v>151</v>
      </c>
      <c r="H13" s="17">
        <v>12911</v>
      </c>
      <c r="I13" s="17">
        <v>12911</v>
      </c>
      <c r="J13" s="17"/>
      <c r="K13" s="17"/>
      <c r="L13" s="17">
        <v>12911</v>
      </c>
      <c r="M13" s="17"/>
      <c r="N13" s="17"/>
      <c r="O13" s="17"/>
      <c r="P13" s="30"/>
      <c r="Q13" s="17"/>
      <c r="R13" s="17"/>
      <c r="S13" s="17"/>
      <c r="T13" s="17"/>
      <c r="U13" s="17"/>
      <c r="V13" s="17"/>
      <c r="W13" s="17"/>
    </row>
    <row r="14" ht="18.75" customHeight="1" spans="1:23">
      <c r="A14" s="68" t="s">
        <v>56</v>
      </c>
      <c r="B14" s="61" t="s">
        <v>152</v>
      </c>
      <c r="C14" s="62" t="s">
        <v>153</v>
      </c>
      <c r="D14" s="61" t="s">
        <v>76</v>
      </c>
      <c r="E14" s="61" t="s">
        <v>77</v>
      </c>
      <c r="F14" s="61" t="s">
        <v>154</v>
      </c>
      <c r="G14" s="61" t="s">
        <v>155</v>
      </c>
      <c r="H14" s="17">
        <v>676.03</v>
      </c>
      <c r="I14" s="17">
        <v>676.03</v>
      </c>
      <c r="J14" s="17"/>
      <c r="K14" s="17"/>
      <c r="L14" s="17">
        <v>676.03</v>
      </c>
      <c r="M14" s="17"/>
      <c r="N14" s="17"/>
      <c r="O14" s="17"/>
      <c r="P14" s="30"/>
      <c r="Q14" s="17"/>
      <c r="R14" s="17"/>
      <c r="S14" s="17"/>
      <c r="T14" s="17"/>
      <c r="U14" s="17"/>
      <c r="V14" s="17"/>
      <c r="W14" s="17"/>
    </row>
    <row r="15" ht="18.75" customHeight="1" spans="1:23">
      <c r="A15" s="68" t="s">
        <v>56</v>
      </c>
      <c r="B15" s="61" t="s">
        <v>152</v>
      </c>
      <c r="C15" s="62" t="s">
        <v>153</v>
      </c>
      <c r="D15" s="61" t="s">
        <v>82</v>
      </c>
      <c r="E15" s="61" t="s">
        <v>83</v>
      </c>
      <c r="F15" s="61" t="s">
        <v>156</v>
      </c>
      <c r="G15" s="61" t="s">
        <v>157</v>
      </c>
      <c r="H15" s="17">
        <v>63079.52</v>
      </c>
      <c r="I15" s="17">
        <v>63079.52</v>
      </c>
      <c r="J15" s="17"/>
      <c r="K15" s="17"/>
      <c r="L15" s="17">
        <v>63079.52</v>
      </c>
      <c r="M15" s="17"/>
      <c r="N15" s="17"/>
      <c r="O15" s="17"/>
      <c r="P15" s="30"/>
      <c r="Q15" s="17"/>
      <c r="R15" s="17"/>
      <c r="S15" s="17"/>
      <c r="T15" s="17"/>
      <c r="U15" s="17"/>
      <c r="V15" s="17"/>
      <c r="W15" s="17"/>
    </row>
    <row r="16" ht="18.75" customHeight="1" spans="1:23">
      <c r="A16" s="68" t="s">
        <v>56</v>
      </c>
      <c r="B16" s="61" t="s">
        <v>152</v>
      </c>
      <c r="C16" s="62" t="s">
        <v>153</v>
      </c>
      <c r="D16" s="61" t="s">
        <v>88</v>
      </c>
      <c r="E16" s="61" t="s">
        <v>89</v>
      </c>
      <c r="F16" s="61" t="s">
        <v>158</v>
      </c>
      <c r="G16" s="61" t="s">
        <v>159</v>
      </c>
      <c r="H16" s="17">
        <v>32722.5</v>
      </c>
      <c r="I16" s="17">
        <v>32722.5</v>
      </c>
      <c r="J16" s="17"/>
      <c r="K16" s="17"/>
      <c r="L16" s="17">
        <v>32722.5</v>
      </c>
      <c r="M16" s="17"/>
      <c r="N16" s="17"/>
      <c r="O16" s="17"/>
      <c r="P16" s="30"/>
      <c r="Q16" s="17"/>
      <c r="R16" s="17"/>
      <c r="S16" s="17"/>
      <c r="T16" s="17"/>
      <c r="U16" s="17"/>
      <c r="V16" s="17"/>
      <c r="W16" s="17"/>
    </row>
    <row r="17" ht="18.75" customHeight="1" spans="1:23">
      <c r="A17" s="68" t="s">
        <v>56</v>
      </c>
      <c r="B17" s="61" t="s">
        <v>152</v>
      </c>
      <c r="C17" s="62" t="s">
        <v>153</v>
      </c>
      <c r="D17" s="61" t="s">
        <v>90</v>
      </c>
      <c r="E17" s="61" t="s">
        <v>91</v>
      </c>
      <c r="F17" s="61" t="s">
        <v>160</v>
      </c>
      <c r="G17" s="61" t="s">
        <v>161</v>
      </c>
      <c r="H17" s="17">
        <v>15809.3</v>
      </c>
      <c r="I17" s="17">
        <v>15809.3</v>
      </c>
      <c r="J17" s="17"/>
      <c r="K17" s="17"/>
      <c r="L17" s="17">
        <v>15809.3</v>
      </c>
      <c r="M17" s="17"/>
      <c r="N17" s="17"/>
      <c r="O17" s="17"/>
      <c r="P17" s="30"/>
      <c r="Q17" s="17"/>
      <c r="R17" s="17"/>
      <c r="S17" s="17"/>
      <c r="T17" s="17"/>
      <c r="U17" s="17"/>
      <c r="V17" s="17"/>
      <c r="W17" s="17"/>
    </row>
    <row r="18" ht="18.75" customHeight="1" spans="1:23">
      <c r="A18" s="68" t="s">
        <v>56</v>
      </c>
      <c r="B18" s="61" t="s">
        <v>152</v>
      </c>
      <c r="C18" s="62" t="s">
        <v>153</v>
      </c>
      <c r="D18" s="61" t="s">
        <v>92</v>
      </c>
      <c r="E18" s="61" t="s">
        <v>93</v>
      </c>
      <c r="F18" s="61" t="s">
        <v>154</v>
      </c>
      <c r="G18" s="61" t="s">
        <v>155</v>
      </c>
      <c r="H18" s="17">
        <v>1412</v>
      </c>
      <c r="I18" s="17">
        <v>1412</v>
      </c>
      <c r="J18" s="17"/>
      <c r="K18" s="17"/>
      <c r="L18" s="17">
        <v>1412</v>
      </c>
      <c r="M18" s="17"/>
      <c r="N18" s="17"/>
      <c r="O18" s="17"/>
      <c r="P18" s="30"/>
      <c r="Q18" s="17"/>
      <c r="R18" s="17"/>
      <c r="S18" s="17"/>
      <c r="T18" s="17"/>
      <c r="U18" s="17"/>
      <c r="V18" s="17"/>
      <c r="W18" s="17"/>
    </row>
    <row r="19" ht="18.75" customHeight="1" spans="1:23">
      <c r="A19" s="68" t="s">
        <v>56</v>
      </c>
      <c r="B19" s="61" t="s">
        <v>152</v>
      </c>
      <c r="C19" s="62" t="s">
        <v>153</v>
      </c>
      <c r="D19" s="61" t="s">
        <v>92</v>
      </c>
      <c r="E19" s="61" t="s">
        <v>93</v>
      </c>
      <c r="F19" s="61" t="s">
        <v>154</v>
      </c>
      <c r="G19" s="61" t="s">
        <v>155</v>
      </c>
      <c r="H19" s="17">
        <v>1537.56</v>
      </c>
      <c r="I19" s="17">
        <v>1537.56</v>
      </c>
      <c r="J19" s="17"/>
      <c r="K19" s="17"/>
      <c r="L19" s="17">
        <v>1537.56</v>
      </c>
      <c r="M19" s="17"/>
      <c r="N19" s="17"/>
      <c r="O19" s="17"/>
      <c r="P19" s="30"/>
      <c r="Q19" s="17"/>
      <c r="R19" s="17"/>
      <c r="S19" s="17"/>
      <c r="T19" s="17"/>
      <c r="U19" s="17"/>
      <c r="V19" s="17"/>
      <c r="W19" s="17"/>
    </row>
    <row r="20" ht="18.75" customHeight="1" spans="1:23">
      <c r="A20" s="68" t="s">
        <v>56</v>
      </c>
      <c r="B20" s="61" t="s">
        <v>162</v>
      </c>
      <c r="C20" s="62" t="s">
        <v>99</v>
      </c>
      <c r="D20" s="61" t="s">
        <v>98</v>
      </c>
      <c r="E20" s="61" t="s">
        <v>99</v>
      </c>
      <c r="F20" s="61" t="s">
        <v>163</v>
      </c>
      <c r="G20" s="61" t="s">
        <v>99</v>
      </c>
      <c r="H20" s="17">
        <v>57516</v>
      </c>
      <c r="I20" s="17">
        <v>57516</v>
      </c>
      <c r="J20" s="17"/>
      <c r="K20" s="17"/>
      <c r="L20" s="17">
        <v>57516</v>
      </c>
      <c r="M20" s="17"/>
      <c r="N20" s="17"/>
      <c r="O20" s="17"/>
      <c r="P20" s="30"/>
      <c r="Q20" s="17"/>
      <c r="R20" s="17"/>
      <c r="S20" s="17"/>
      <c r="T20" s="17"/>
      <c r="U20" s="17"/>
      <c r="V20" s="17"/>
      <c r="W20" s="17"/>
    </row>
    <row r="21" ht="18.75" customHeight="1" spans="1:23">
      <c r="A21" s="68" t="s">
        <v>56</v>
      </c>
      <c r="B21" s="61" t="s">
        <v>164</v>
      </c>
      <c r="C21" s="62" t="s">
        <v>165</v>
      </c>
      <c r="D21" s="61" t="s">
        <v>76</v>
      </c>
      <c r="E21" s="61" t="s">
        <v>77</v>
      </c>
      <c r="F21" s="61" t="s">
        <v>150</v>
      </c>
      <c r="G21" s="61" t="s">
        <v>151</v>
      </c>
      <c r="H21" s="17">
        <v>44376</v>
      </c>
      <c r="I21" s="17">
        <v>44376</v>
      </c>
      <c r="J21" s="17"/>
      <c r="K21" s="17"/>
      <c r="L21" s="17">
        <v>44376</v>
      </c>
      <c r="M21" s="17"/>
      <c r="N21" s="17"/>
      <c r="O21" s="17"/>
      <c r="P21" s="30"/>
      <c r="Q21" s="17"/>
      <c r="R21" s="17"/>
      <c r="S21" s="17"/>
      <c r="T21" s="17"/>
      <c r="U21" s="17"/>
      <c r="V21" s="17"/>
      <c r="W21" s="17"/>
    </row>
    <row r="22" ht="18.75" customHeight="1" spans="1:23">
      <c r="A22" s="68" t="s">
        <v>56</v>
      </c>
      <c r="B22" s="61" t="s">
        <v>166</v>
      </c>
      <c r="C22" s="62" t="s">
        <v>123</v>
      </c>
      <c r="D22" s="61" t="s">
        <v>76</v>
      </c>
      <c r="E22" s="61" t="s">
        <v>77</v>
      </c>
      <c r="F22" s="61" t="s">
        <v>167</v>
      </c>
      <c r="G22" s="61" t="s">
        <v>123</v>
      </c>
      <c r="H22" s="17">
        <v>2400</v>
      </c>
      <c r="I22" s="17">
        <v>2400</v>
      </c>
      <c r="J22" s="17"/>
      <c r="K22" s="17"/>
      <c r="L22" s="17">
        <v>2400</v>
      </c>
      <c r="M22" s="17"/>
      <c r="N22" s="17"/>
      <c r="O22" s="17"/>
      <c r="P22" s="30"/>
      <c r="Q22" s="17"/>
      <c r="R22" s="17"/>
      <c r="S22" s="17"/>
      <c r="T22" s="17"/>
      <c r="U22" s="17"/>
      <c r="V22" s="17"/>
      <c r="W22" s="17"/>
    </row>
    <row r="23" ht="18.75" customHeight="1" spans="1:23">
      <c r="A23" s="68" t="s">
        <v>56</v>
      </c>
      <c r="B23" s="61" t="s">
        <v>168</v>
      </c>
      <c r="C23" s="62" t="s">
        <v>169</v>
      </c>
      <c r="D23" s="61" t="s">
        <v>76</v>
      </c>
      <c r="E23" s="61" t="s">
        <v>77</v>
      </c>
      <c r="F23" s="61" t="s">
        <v>170</v>
      </c>
      <c r="G23" s="61" t="s">
        <v>171</v>
      </c>
      <c r="H23" s="17">
        <v>34800</v>
      </c>
      <c r="I23" s="17">
        <v>34800</v>
      </c>
      <c r="J23" s="17"/>
      <c r="K23" s="17"/>
      <c r="L23" s="17">
        <v>34800</v>
      </c>
      <c r="M23" s="17"/>
      <c r="N23" s="17"/>
      <c r="O23" s="17"/>
      <c r="P23" s="30"/>
      <c r="Q23" s="17"/>
      <c r="R23" s="17"/>
      <c r="S23" s="17"/>
      <c r="T23" s="17"/>
      <c r="U23" s="17"/>
      <c r="V23" s="17"/>
      <c r="W23" s="17"/>
    </row>
    <row r="24" ht="18.75" customHeight="1" spans="1:23">
      <c r="A24" s="68" t="s">
        <v>56</v>
      </c>
      <c r="B24" s="61" t="s">
        <v>172</v>
      </c>
      <c r="C24" s="62" t="s">
        <v>173</v>
      </c>
      <c r="D24" s="61" t="s">
        <v>76</v>
      </c>
      <c r="E24" s="61" t="s">
        <v>77</v>
      </c>
      <c r="F24" s="61" t="s">
        <v>174</v>
      </c>
      <c r="G24" s="61" t="s">
        <v>173</v>
      </c>
      <c r="H24" s="17">
        <v>4000</v>
      </c>
      <c r="I24" s="17">
        <v>4000</v>
      </c>
      <c r="J24" s="17"/>
      <c r="K24" s="17"/>
      <c r="L24" s="17">
        <v>4000</v>
      </c>
      <c r="M24" s="17"/>
      <c r="N24" s="17"/>
      <c r="O24" s="17"/>
      <c r="P24" s="30"/>
      <c r="Q24" s="17"/>
      <c r="R24" s="17"/>
      <c r="S24" s="17"/>
      <c r="T24" s="17"/>
      <c r="U24" s="17"/>
      <c r="V24" s="17"/>
      <c r="W24" s="17"/>
    </row>
    <row r="25" ht="18.75" customHeight="1" spans="1:23">
      <c r="A25" s="68" t="s">
        <v>56</v>
      </c>
      <c r="B25" s="61" t="s">
        <v>175</v>
      </c>
      <c r="C25" s="62" t="s">
        <v>176</v>
      </c>
      <c r="D25" s="61" t="s">
        <v>76</v>
      </c>
      <c r="E25" s="61" t="s">
        <v>77</v>
      </c>
      <c r="F25" s="61" t="s">
        <v>177</v>
      </c>
      <c r="G25" s="61" t="s">
        <v>178</v>
      </c>
      <c r="H25" s="17">
        <v>17600</v>
      </c>
      <c r="I25" s="17">
        <v>17600</v>
      </c>
      <c r="J25" s="17"/>
      <c r="K25" s="17"/>
      <c r="L25" s="17">
        <v>17600</v>
      </c>
      <c r="M25" s="17"/>
      <c r="N25" s="17"/>
      <c r="O25" s="17"/>
      <c r="P25" s="30"/>
      <c r="Q25" s="17"/>
      <c r="R25" s="17"/>
      <c r="S25" s="17"/>
      <c r="T25" s="17"/>
      <c r="U25" s="17"/>
      <c r="V25" s="17"/>
      <c r="W25" s="17"/>
    </row>
    <row r="26" ht="18.75" customHeight="1" spans="1:23">
      <c r="A26" s="68" t="s">
        <v>56</v>
      </c>
      <c r="B26" s="61" t="s">
        <v>179</v>
      </c>
      <c r="C26" s="62" t="s">
        <v>180</v>
      </c>
      <c r="D26" s="61" t="s">
        <v>76</v>
      </c>
      <c r="E26" s="61" t="s">
        <v>77</v>
      </c>
      <c r="F26" s="61" t="s">
        <v>181</v>
      </c>
      <c r="G26" s="61" t="s">
        <v>180</v>
      </c>
      <c r="H26" s="17">
        <v>8000</v>
      </c>
      <c r="I26" s="17">
        <v>8000</v>
      </c>
      <c r="J26" s="17"/>
      <c r="K26" s="17"/>
      <c r="L26" s="17">
        <v>8000</v>
      </c>
      <c r="M26" s="17"/>
      <c r="N26" s="17"/>
      <c r="O26" s="17"/>
      <c r="P26" s="30"/>
      <c r="Q26" s="17"/>
      <c r="R26" s="17"/>
      <c r="S26" s="17"/>
      <c r="T26" s="17"/>
      <c r="U26" s="17"/>
      <c r="V26" s="17"/>
      <c r="W26" s="17"/>
    </row>
    <row r="27" ht="18.75" customHeight="1" spans="1:23">
      <c r="A27" s="68" t="s">
        <v>56</v>
      </c>
      <c r="B27" s="61" t="s">
        <v>182</v>
      </c>
      <c r="C27" s="62" t="s">
        <v>183</v>
      </c>
      <c r="D27" s="61" t="s">
        <v>76</v>
      </c>
      <c r="E27" s="61" t="s">
        <v>77</v>
      </c>
      <c r="F27" s="61" t="s">
        <v>184</v>
      </c>
      <c r="G27" s="61" t="s">
        <v>183</v>
      </c>
      <c r="H27" s="17">
        <v>4000</v>
      </c>
      <c r="I27" s="17">
        <v>4000</v>
      </c>
      <c r="J27" s="17"/>
      <c r="K27" s="17"/>
      <c r="L27" s="17">
        <v>4000</v>
      </c>
      <c r="M27" s="17"/>
      <c r="N27" s="17"/>
      <c r="O27" s="17"/>
      <c r="P27" s="30"/>
      <c r="Q27" s="17"/>
      <c r="R27" s="17"/>
      <c r="S27" s="17"/>
      <c r="T27" s="17"/>
      <c r="U27" s="17"/>
      <c r="V27" s="17"/>
      <c r="W27" s="17"/>
    </row>
    <row r="28" ht="18.75" customHeight="1" spans="1:23">
      <c r="A28" s="68" t="s">
        <v>56</v>
      </c>
      <c r="B28" s="61" t="s">
        <v>185</v>
      </c>
      <c r="C28" s="62" t="s">
        <v>186</v>
      </c>
      <c r="D28" s="61" t="s">
        <v>76</v>
      </c>
      <c r="E28" s="61" t="s">
        <v>77</v>
      </c>
      <c r="F28" s="61" t="s">
        <v>187</v>
      </c>
      <c r="G28" s="61" t="s">
        <v>188</v>
      </c>
      <c r="H28" s="17">
        <v>1500</v>
      </c>
      <c r="I28" s="17">
        <v>1500</v>
      </c>
      <c r="J28" s="17"/>
      <c r="K28" s="17"/>
      <c r="L28" s="17">
        <v>1500</v>
      </c>
      <c r="M28" s="17"/>
      <c r="N28" s="17"/>
      <c r="O28" s="17"/>
      <c r="P28" s="30"/>
      <c r="Q28" s="17"/>
      <c r="R28" s="17"/>
      <c r="S28" s="17"/>
      <c r="T28" s="17"/>
      <c r="U28" s="17"/>
      <c r="V28" s="17"/>
      <c r="W28" s="17"/>
    </row>
    <row r="29" ht="18.75" customHeight="1" spans="1:23">
      <c r="A29" s="14" t="s">
        <v>32</v>
      </c>
      <c r="B29" s="14"/>
      <c r="C29" s="14"/>
      <c r="D29" s="14"/>
      <c r="E29" s="14"/>
      <c r="F29" s="14"/>
      <c r="G29" s="14"/>
      <c r="H29" s="17">
        <v>685199.91</v>
      </c>
      <c r="I29" s="17">
        <v>685199.91</v>
      </c>
      <c r="J29" s="17"/>
      <c r="K29" s="17"/>
      <c r="L29" s="17">
        <v>685199.91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</sheetData>
  <mergeCells count="30">
    <mergeCell ref="A3:W3"/>
    <mergeCell ref="A4:G4"/>
    <mergeCell ref="I5:W5"/>
    <mergeCell ref="I6:M6"/>
    <mergeCell ref="N6:P6"/>
    <mergeCell ref="R6:W6"/>
    <mergeCell ref="A29:G29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189</v>
      </c>
    </row>
    <row r="3" ht="45" customHeight="1" spans="1:23">
      <c r="A3" s="60" t="s">
        <v>190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ht="18.75" customHeight="1" spans="1:23">
      <c r="A4" s="5" t="str">
        <f>"单位名称："&amp;"中国共产主义青年团华宁县委员会"</f>
        <v>单位名称：中国共产主义青年团华宁县委员会</v>
      </c>
      <c r="B4" s="5"/>
      <c r="C4" s="5"/>
      <c r="D4" s="5"/>
      <c r="E4" s="5"/>
      <c r="F4" s="5"/>
      <c r="G4" s="5"/>
      <c r="H4" s="5"/>
      <c r="I4" s="64"/>
      <c r="J4" s="64"/>
      <c r="K4" s="64"/>
      <c r="L4" s="64"/>
      <c r="M4" s="6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5" t="s">
        <v>191</v>
      </c>
      <c r="B5" s="15" t="s">
        <v>129</v>
      </c>
      <c r="C5" s="15" t="s">
        <v>130</v>
      </c>
      <c r="D5" s="15" t="s">
        <v>192</v>
      </c>
      <c r="E5" s="15" t="s">
        <v>131</v>
      </c>
      <c r="F5" s="15" t="s">
        <v>132</v>
      </c>
      <c r="G5" s="15" t="s">
        <v>193</v>
      </c>
      <c r="H5" s="15" t="s">
        <v>134</v>
      </c>
      <c r="I5" s="52" t="s">
        <v>32</v>
      </c>
      <c r="J5" s="52" t="s">
        <v>194</v>
      </c>
      <c r="K5" s="15"/>
      <c r="L5" s="15"/>
      <c r="M5" s="15"/>
      <c r="N5" s="15" t="s">
        <v>136</v>
      </c>
      <c r="O5" s="15"/>
      <c r="P5" s="15"/>
      <c r="Q5" s="15" t="s">
        <v>38</v>
      </c>
      <c r="R5" s="15" t="s">
        <v>63</v>
      </c>
      <c r="S5" s="15"/>
      <c r="T5" s="15"/>
      <c r="U5" s="15"/>
      <c r="V5" s="15"/>
      <c r="W5" s="15"/>
    </row>
    <row r="6" ht="18.75" customHeight="1" spans="1:23">
      <c r="A6" s="15"/>
      <c r="B6" s="15"/>
      <c r="C6" s="15"/>
      <c r="D6" s="15"/>
      <c r="E6" s="15"/>
      <c r="F6" s="15"/>
      <c r="G6" s="15"/>
      <c r="H6" s="15"/>
      <c r="I6" s="52" t="s">
        <v>137</v>
      </c>
      <c r="J6" s="52" t="s">
        <v>35</v>
      </c>
      <c r="K6" s="15"/>
      <c r="L6" s="15" t="s">
        <v>36</v>
      </c>
      <c r="M6" s="15" t="s">
        <v>37</v>
      </c>
      <c r="N6" s="15" t="s">
        <v>35</v>
      </c>
      <c r="O6" s="15" t="s">
        <v>36</v>
      </c>
      <c r="P6" s="15" t="s">
        <v>37</v>
      </c>
      <c r="Q6" s="15" t="s">
        <v>38</v>
      </c>
      <c r="R6" s="15" t="s">
        <v>34</v>
      </c>
      <c r="S6" s="15" t="s">
        <v>41</v>
      </c>
      <c r="T6" s="15" t="s">
        <v>42</v>
      </c>
      <c r="U6" s="15" t="s">
        <v>43</v>
      </c>
      <c r="V6" s="15" t="s">
        <v>44</v>
      </c>
      <c r="W6" s="15" t="s">
        <v>45</v>
      </c>
    </row>
    <row r="7" ht="18.75" customHeight="1" spans="1:23">
      <c r="A7" s="15"/>
      <c r="B7" s="15"/>
      <c r="C7" s="15"/>
      <c r="D7" s="15"/>
      <c r="E7" s="15"/>
      <c r="F7" s="15"/>
      <c r="G7" s="15"/>
      <c r="H7" s="15"/>
      <c r="I7" s="52"/>
      <c r="J7" s="52" t="s">
        <v>35</v>
      </c>
      <c r="K7" s="15"/>
      <c r="L7" s="15" t="s">
        <v>36</v>
      </c>
      <c r="M7" s="15" t="s">
        <v>37</v>
      </c>
      <c r="N7" s="15" t="s">
        <v>35</v>
      </c>
      <c r="O7" s="15" t="s">
        <v>36</v>
      </c>
      <c r="P7" s="15" t="s">
        <v>37</v>
      </c>
      <c r="Q7" s="15"/>
      <c r="R7" s="15" t="s">
        <v>34</v>
      </c>
      <c r="S7" s="15" t="s">
        <v>41</v>
      </c>
      <c r="T7" s="15" t="s">
        <v>42</v>
      </c>
      <c r="U7" s="15" t="s">
        <v>43</v>
      </c>
      <c r="V7" s="15" t="s">
        <v>44</v>
      </c>
      <c r="W7" s="15" t="s">
        <v>45</v>
      </c>
    </row>
    <row r="8" ht="22.65" customHeight="1" spans="1:23">
      <c r="A8" s="15"/>
      <c r="B8" s="15"/>
      <c r="C8" s="15"/>
      <c r="D8" s="15"/>
      <c r="E8" s="15"/>
      <c r="F8" s="15"/>
      <c r="G8" s="15"/>
      <c r="H8" s="15"/>
      <c r="I8" s="52"/>
      <c r="J8" s="52" t="s">
        <v>34</v>
      </c>
      <c r="K8" s="15" t="s">
        <v>195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18.75" customHeight="1" spans="1:23">
      <c r="A9" s="16" t="s">
        <v>46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</row>
    <row r="10" ht="18.75" customHeight="1" spans="1:23">
      <c r="A10" s="61"/>
      <c r="B10" s="61"/>
      <c r="C10" s="62" t="s">
        <v>196</v>
      </c>
      <c r="D10" s="61"/>
      <c r="E10" s="61"/>
      <c r="F10" s="61"/>
      <c r="G10" s="61"/>
      <c r="H10" s="61"/>
      <c r="I10" s="13">
        <v>209592</v>
      </c>
      <c r="J10" s="13">
        <v>209592</v>
      </c>
      <c r="K10" s="13">
        <v>209592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18.75" customHeight="1" spans="1:23">
      <c r="A11" s="61" t="s">
        <v>197</v>
      </c>
      <c r="B11" s="61" t="s">
        <v>198</v>
      </c>
      <c r="C11" s="62" t="s">
        <v>196</v>
      </c>
      <c r="D11" s="61" t="s">
        <v>56</v>
      </c>
      <c r="E11" s="61" t="s">
        <v>76</v>
      </c>
      <c r="F11" s="61" t="s">
        <v>77</v>
      </c>
      <c r="G11" s="61" t="s">
        <v>199</v>
      </c>
      <c r="H11" s="61" t="s">
        <v>200</v>
      </c>
      <c r="I11" s="13">
        <v>209592</v>
      </c>
      <c r="J11" s="13">
        <v>209592</v>
      </c>
      <c r="K11" s="13">
        <v>209592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18.75" customHeight="1" spans="1:23">
      <c r="A12" s="14" t="s">
        <v>32</v>
      </c>
      <c r="B12" s="14"/>
      <c r="C12" s="14"/>
      <c r="D12" s="14"/>
      <c r="E12" s="14"/>
      <c r="F12" s="14"/>
      <c r="G12" s="14"/>
      <c r="H12" s="14"/>
      <c r="I12" s="13">
        <v>209592</v>
      </c>
      <c r="J12" s="13">
        <v>209592</v>
      </c>
      <c r="K12" s="13">
        <v>209592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7"/>
      <c r="B1" s="37"/>
      <c r="C1" s="37"/>
      <c r="D1" s="37"/>
      <c r="E1" s="37"/>
      <c r="F1" s="37"/>
      <c r="G1" s="37"/>
      <c r="H1" s="37"/>
      <c r="I1" s="37"/>
      <c r="J1" s="37"/>
    </row>
    <row r="2" customHeight="1" spans="1:10">
      <c r="A2" s="19" t="s">
        <v>201</v>
      </c>
      <c r="B2" s="19"/>
      <c r="C2" s="19"/>
      <c r="D2" s="19"/>
      <c r="E2" s="19"/>
      <c r="F2" s="19"/>
      <c r="G2" s="19"/>
      <c r="H2" s="19"/>
      <c r="I2" s="19"/>
      <c r="J2" s="19"/>
    </row>
    <row r="3" ht="45" customHeight="1" spans="1:10">
      <c r="A3" s="56" t="s">
        <v>202</v>
      </c>
      <c r="B3" s="56"/>
      <c r="C3" s="56"/>
      <c r="D3" s="56"/>
      <c r="E3" s="56"/>
      <c r="F3" s="56"/>
      <c r="G3" s="56"/>
      <c r="H3" s="56"/>
      <c r="I3" s="56"/>
      <c r="J3" s="56"/>
    </row>
    <row r="4" ht="20.25" customHeight="1" spans="1:10">
      <c r="A4" s="18" t="str">
        <f>"单位名称："&amp;"中国共产主义青年团华宁县委员会"</f>
        <v>单位名称：中国共产主义青年团华宁县委员会</v>
      </c>
      <c r="B4" s="18"/>
      <c r="C4" s="18"/>
      <c r="D4" s="18"/>
      <c r="E4" s="18"/>
      <c r="F4" s="18"/>
      <c r="G4" s="18"/>
      <c r="H4" s="18"/>
      <c r="I4" s="18"/>
      <c r="J4" s="18"/>
    </row>
    <row r="5" ht="20.25" customHeight="1" spans="1:10">
      <c r="A5" s="39" t="s">
        <v>203</v>
      </c>
      <c r="B5" s="39" t="s">
        <v>204</v>
      </c>
      <c r="C5" s="39" t="s">
        <v>205</v>
      </c>
      <c r="D5" s="39" t="s">
        <v>206</v>
      </c>
      <c r="E5" s="39" t="s">
        <v>207</v>
      </c>
      <c r="F5" s="39" t="s">
        <v>208</v>
      </c>
      <c r="G5" s="39" t="s">
        <v>209</v>
      </c>
      <c r="H5" s="39" t="s">
        <v>210</v>
      </c>
      <c r="I5" s="39" t="s">
        <v>211</v>
      </c>
      <c r="J5" s="39" t="s">
        <v>212</v>
      </c>
    </row>
    <row r="6" ht="46.5" customHeight="1" spans="1:10">
      <c r="A6" s="39"/>
      <c r="B6" s="39"/>
      <c r="C6" s="39"/>
      <c r="D6" s="39"/>
      <c r="E6" s="39"/>
      <c r="F6" s="39"/>
      <c r="G6" s="39"/>
      <c r="H6" s="39"/>
      <c r="I6" s="39"/>
      <c r="J6" s="39"/>
    </row>
    <row r="7" ht="20.25" customHeight="1" spans="1:10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</row>
    <row r="8" ht="20.25" customHeight="1" spans="1:10">
      <c r="A8" t="s">
        <v>56</v>
      </c>
      <c r="B8" s="30"/>
      <c r="C8" s="30"/>
      <c r="E8" s="45"/>
      <c r="F8" s="45"/>
      <c r="G8" s="45"/>
      <c r="H8" s="45"/>
      <c r="I8" s="45"/>
      <c r="J8" s="45"/>
    </row>
    <row r="9" ht="25" customHeight="1" spans="1:10">
      <c r="A9" s="57" t="s">
        <v>196</v>
      </c>
      <c r="B9" s="30" t="s">
        <v>213</v>
      </c>
      <c r="C9" s="24"/>
      <c r="D9" s="24"/>
      <c r="E9" s="45"/>
      <c r="F9" s="45"/>
      <c r="G9" s="45"/>
      <c r="H9" s="45"/>
      <c r="I9" s="45"/>
      <c r="J9" s="45"/>
    </row>
    <row r="10" ht="20.25" customHeight="1" spans="1:10">
      <c r="A10" s="30"/>
      <c r="B10" s="30"/>
      <c r="C10" s="30" t="s">
        <v>214</v>
      </c>
      <c r="D10" s="58" t="s">
        <v>215</v>
      </c>
      <c r="E10" s="59" t="s">
        <v>216</v>
      </c>
      <c r="F10" s="46" t="s">
        <v>217</v>
      </c>
      <c r="G10" s="24" t="s">
        <v>54</v>
      </c>
      <c r="H10" s="46" t="s">
        <v>218</v>
      </c>
      <c r="I10" s="46" t="s">
        <v>219</v>
      </c>
      <c r="J10" s="59" t="s">
        <v>220</v>
      </c>
    </row>
    <row r="11" ht="20.25" customHeight="1" spans="1:10">
      <c r="A11" s="30"/>
      <c r="B11" s="30"/>
      <c r="C11" s="30" t="s">
        <v>214</v>
      </c>
      <c r="D11" s="58" t="s">
        <v>215</v>
      </c>
      <c r="E11" s="59" t="s">
        <v>221</v>
      </c>
      <c r="F11" s="46" t="s">
        <v>217</v>
      </c>
      <c r="G11" s="24" t="s">
        <v>222</v>
      </c>
      <c r="H11" s="46" t="s">
        <v>223</v>
      </c>
      <c r="I11" s="46" t="s">
        <v>219</v>
      </c>
      <c r="J11" s="59" t="s">
        <v>224</v>
      </c>
    </row>
    <row r="12" ht="20.25" customHeight="1" spans="1:10">
      <c r="A12" s="30"/>
      <c r="B12" s="30"/>
      <c r="C12" s="30" t="s">
        <v>214</v>
      </c>
      <c r="D12" s="58" t="s">
        <v>225</v>
      </c>
      <c r="E12" s="59" t="s">
        <v>221</v>
      </c>
      <c r="F12" s="46" t="s">
        <v>226</v>
      </c>
      <c r="G12" s="24" t="s">
        <v>227</v>
      </c>
      <c r="H12" s="46" t="s">
        <v>228</v>
      </c>
      <c r="I12" s="46" t="s">
        <v>219</v>
      </c>
      <c r="J12" s="59" t="s">
        <v>229</v>
      </c>
    </row>
    <row r="13" ht="20.25" customHeight="1" spans="1:10">
      <c r="A13" s="30"/>
      <c r="B13" s="30"/>
      <c r="C13" s="30" t="s">
        <v>230</v>
      </c>
      <c r="D13" s="58" t="s">
        <v>231</v>
      </c>
      <c r="E13" s="59" t="s">
        <v>232</v>
      </c>
      <c r="F13" s="46" t="s">
        <v>217</v>
      </c>
      <c r="G13" s="24" t="s">
        <v>233</v>
      </c>
      <c r="H13" s="46"/>
      <c r="I13" s="46" t="s">
        <v>234</v>
      </c>
      <c r="J13" s="59" t="s">
        <v>235</v>
      </c>
    </row>
    <row r="14" ht="20.25" customHeight="1" spans="1:10">
      <c r="A14" s="30"/>
      <c r="B14" s="30"/>
      <c r="C14" s="30" t="s">
        <v>236</v>
      </c>
      <c r="D14" s="58" t="s">
        <v>237</v>
      </c>
      <c r="E14" s="59" t="s">
        <v>238</v>
      </c>
      <c r="F14" s="46" t="s">
        <v>226</v>
      </c>
      <c r="G14" s="24" t="s">
        <v>227</v>
      </c>
      <c r="H14" s="46" t="s">
        <v>228</v>
      </c>
      <c r="I14" s="46" t="s">
        <v>219</v>
      </c>
      <c r="J14" s="59" t="s">
        <v>239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力秋月</cp:lastModifiedBy>
  <dcterms:created xsi:type="dcterms:W3CDTF">2025-02-24T07:20:00Z</dcterms:created>
  <dcterms:modified xsi:type="dcterms:W3CDTF">2025-02-27T07:28:21Z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D2C2D67018564E8DB9C0BA2C62A8C50B_13</vt:lpwstr>
  </property>
  <property fmtid="{D5CDD505-2E9C-101B-9397-08002B2CF9AE}" pid="3" name="KSOProductBuildVer">
    <vt:lpwstr>2052-12.1.0.18912</vt:lpwstr>
  </property>
</Properties>
</file>