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Sheet1" sheetId="1" r:id="rId1"/>
    <sheet name="Sheet2" sheetId="2" r:id="rId2"/>
  </sheets>
  <definedNames>
    <definedName name="_xlnm.Print_Titles" localSheetId="0">Sheet1!$1:$4</definedName>
  </definedNames>
  <calcPr calcId="144525" concurrentCalc="0"/>
</workbook>
</file>

<file path=xl/sharedStrings.xml><?xml version="1.0" encoding="utf-8"?>
<sst xmlns="http://schemas.openxmlformats.org/spreadsheetml/2006/main" count="137" uniqueCount="111">
  <si>
    <t>玉溪市华宁县2021年财政衔接推进乡村振兴补助资金计划安排统计表</t>
  </si>
  <si>
    <t>序号</t>
  </si>
  <si>
    <t>项目名称</t>
  </si>
  <si>
    <t>项目所在地</t>
  </si>
  <si>
    <t>财政专项资金（万元）</t>
  </si>
  <si>
    <t>备注</t>
  </si>
  <si>
    <t>合计</t>
  </si>
  <si>
    <t>中央</t>
  </si>
  <si>
    <t>省级</t>
  </si>
  <si>
    <t>市级</t>
  </si>
  <si>
    <t>县级</t>
  </si>
  <si>
    <t>小计</t>
  </si>
  <si>
    <t>一批：玉财农〔2020〕258号200万元</t>
  </si>
  <si>
    <t>二批：玉财农〔2020〕259号2338万元</t>
  </si>
  <si>
    <t>衔接资金：玉财农〔2021〕79号1277万元</t>
  </si>
  <si>
    <t xml:space="preserve">小计 </t>
  </si>
  <si>
    <t>二批：玉财农〔2021〕46号1287万元</t>
  </si>
  <si>
    <t xml:space="preserve">一批：玉财农〔2021〕10号40.28万元 </t>
  </si>
  <si>
    <t>小额信贷财政贴息资金</t>
  </si>
  <si>
    <t>华宁县扶贫办</t>
  </si>
  <si>
    <t>引导性培训</t>
  </si>
  <si>
    <t>雨露计划</t>
  </si>
  <si>
    <t>项目管理费</t>
  </si>
  <si>
    <t>驻村工作队经费</t>
  </si>
  <si>
    <t>驻地村工作队员大病保险</t>
  </si>
  <si>
    <t>扶贫办</t>
  </si>
  <si>
    <t>2021年华宁县宁州街道沙果村产业发展道路建设项目</t>
  </si>
  <si>
    <t>沙果村</t>
  </si>
  <si>
    <t>2021年华宁县宁州街道阿路本村、咱乐村生产生活用水设施建设项目</t>
  </si>
  <si>
    <t>啊路本、咱乐</t>
  </si>
  <si>
    <t>2021年宁州街道红坡村生产生活用水设施建设项目</t>
  </si>
  <si>
    <t>红坡</t>
  </si>
  <si>
    <t>2021年华宁县宁州街道冲麦村、暮车村美丽乡村产业发展建设项目</t>
  </si>
  <si>
    <t>冲麦村、暮车村</t>
  </si>
  <si>
    <t>2021年华宁县宁州街道葫芦冲村、法果村、咱乐村产业发展水利设施建设项目</t>
  </si>
  <si>
    <t>葫芦冲、法果、咱乐</t>
  </si>
  <si>
    <t>2021年华宁县宁州街道普茶寨村、右所社区产业发展配套基础设施建设项目</t>
  </si>
  <si>
    <t>普茶寨、右所社区</t>
  </si>
  <si>
    <t>2021年华宁县宁州街道甸尾社区沙果村人居环境整治项目</t>
  </si>
  <si>
    <t>2021年华宁县宁州街道沙果村旅游产业配套设施开发项目</t>
  </si>
  <si>
    <t>2021年华宁县宁州街道甸尾社区山口村美丽村庄建设项目</t>
  </si>
  <si>
    <t>2021年华宁县宁州街道暮车村民委员会下暮车小组民族团结进步示范村规划建设项目</t>
  </si>
  <si>
    <t>下暮车</t>
  </si>
  <si>
    <t xml:space="preserve">宁州小计 </t>
  </si>
  <si>
    <t>2021年华宁县华溪镇小寨村市场建设项目</t>
  </si>
  <si>
    <t>小寨</t>
  </si>
  <si>
    <t>2021年华溪镇产业发展配套基础设施建设项目</t>
  </si>
  <si>
    <t>华溪镇</t>
  </si>
  <si>
    <t>2021年华宁县华溪镇华溪社区果蔬交易市场建设项目</t>
  </si>
  <si>
    <t>华溪社区</t>
  </si>
  <si>
    <t>2021年华宁县华溪镇黑牛白村农产品交易市场建设项目</t>
  </si>
  <si>
    <t>2021年华宁县华溪镇产业发展配套道路建设项目</t>
  </si>
  <si>
    <t>2021年华宁县华溪镇小寨村委会小寨小组民族团结进步示范项目</t>
  </si>
  <si>
    <t>华溪小计</t>
  </si>
  <si>
    <t>2021年华宁县盘溪镇产业配套基础设施建设项目</t>
  </si>
  <si>
    <t>矣得</t>
  </si>
  <si>
    <t>2021年华宁县盘溪镇法高村、矣得村人饮工程项目</t>
  </si>
  <si>
    <t>法高、矣得</t>
  </si>
  <si>
    <t>2021年华宁县盘溪镇大寨社区产业发展道路建设项目</t>
  </si>
  <si>
    <t>大寨社区</t>
  </si>
  <si>
    <t>2021年华宁县盘溪镇电子商务孵化基地建设项目</t>
  </si>
  <si>
    <t>2021年华宁县盘溪镇各纳甸村委会燕窝小组产业发展道路建设项目</t>
  </si>
  <si>
    <t>各纳甸村</t>
  </si>
  <si>
    <t>2021年华宁县盘溪镇九甸村委会产业发展道路建设项目</t>
  </si>
  <si>
    <t>九甸村委会</t>
  </si>
  <si>
    <t>2021年华宁县盘溪镇各纳甸村委会燕窝、法底小组人饮工程项目</t>
  </si>
  <si>
    <t>各纳甸村委会燕窝、法底小组</t>
  </si>
  <si>
    <t>2021年华宁县盘溪镇大寨社区电商产业配套设施建设项目</t>
  </si>
  <si>
    <t>盘溪小计</t>
  </si>
  <si>
    <t>2021年华宁县青龙镇产业发展设施建设项目</t>
  </si>
  <si>
    <t>老田、大母公竜</t>
  </si>
  <si>
    <t>2021年华宁县青龙镇落梅村拖别生猪养殖示范基地建设项目</t>
  </si>
  <si>
    <t>落梅村拖别</t>
  </si>
  <si>
    <t>2021年华宁县青龙镇马鹿塘村贾舍、小竹山美丽乡村产业发展建设项目</t>
  </si>
  <si>
    <t>马鹿塘村</t>
  </si>
  <si>
    <t>2021年华宁县青龙镇大母公竜、老田、中村产业发展水利设施建设项目</t>
  </si>
  <si>
    <t>老田、大母公竜、中村</t>
  </si>
  <si>
    <t>2021年华宁县青龙镇落梅村拖别小组美丽村庄建设项目</t>
  </si>
  <si>
    <t>2021年华宁县青龙镇大母公竜村农产品交易市场建设项目</t>
  </si>
  <si>
    <t>大母公竜</t>
  </si>
  <si>
    <t>2021年华宁县青龙镇中村产业发展水利设施建设项目</t>
  </si>
  <si>
    <t>中村</t>
  </si>
  <si>
    <t>2021年华宁县青龙镇矣甫村产业发展道路建设项目</t>
  </si>
  <si>
    <t>矣甫</t>
  </si>
  <si>
    <t>青龙小计</t>
  </si>
  <si>
    <t>2021年华宁县通红甸乡生猪养殖项目</t>
  </si>
  <si>
    <t>通红甸乡</t>
  </si>
  <si>
    <t>2021年华宁县通红甸乡上石槽龙潭农业灌溉设施建设项目</t>
  </si>
  <si>
    <t>上石槽龙潭</t>
  </si>
  <si>
    <t>2021年华宁县通红甸乡么波冲产业发展道路建设项目</t>
  </si>
  <si>
    <t>么波冲</t>
  </si>
  <si>
    <t>2021年华宁县通红甸乡么波冲绵羊养殖示范基地建设项目</t>
  </si>
  <si>
    <t>2021年华宁县通红甸乡大龙树村产业发展水利设施建设项目</t>
  </si>
  <si>
    <t>大龙树村</t>
  </si>
  <si>
    <t>2021年华宁县通红甸乡么波冲旅游产业发展配套设施建设项目</t>
  </si>
  <si>
    <t>2021年华宁县通红甸彝族苗族乡小得勒村委会大得勒小组美丽村庄建设项目</t>
  </si>
  <si>
    <t>2021年华宁县通红甸乡大婆左村委会小婆左民族团结示范村建设项目</t>
  </si>
  <si>
    <t>小婆</t>
  </si>
  <si>
    <t>2021年华宁县通红甸乡所梅早村委会么波冲民族团结示范村建设项目</t>
  </si>
  <si>
    <t>通红甸合计</t>
  </si>
  <si>
    <t>单位</t>
  </si>
  <si>
    <t>中央二批</t>
  </si>
  <si>
    <t>中央衔接资金</t>
  </si>
  <si>
    <t>省级二批</t>
  </si>
  <si>
    <t>项目安排金额</t>
  </si>
  <si>
    <t>管理费</t>
  </si>
  <si>
    <t>宁州</t>
  </si>
  <si>
    <t>青龙</t>
  </si>
  <si>
    <t>盘溪</t>
  </si>
  <si>
    <t>华溪</t>
  </si>
  <si>
    <t>通红甸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</si>
</sst>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0">
    <font>
      <sz val="11"/>
      <color theme="1"/>
      <name val="宋体"/>
      <charset val="134"/>
      <scheme val="minor"/>
    </font>
    <font>
      <sz val="11"/>
      <color theme="1"/>
      <name val="宋体"/>
      <charset val="134"/>
    </font>
    <font>
      <sz val="11"/>
      <name val="宋体"/>
      <charset val="134"/>
      <scheme val="minor"/>
    </font>
    <font>
      <sz val="16"/>
      <color theme="1"/>
      <name val="宋体"/>
      <charset val="134"/>
      <scheme val="minor"/>
    </font>
    <font>
      <sz val="12"/>
      <color theme="1"/>
      <name val="仿宋_GB2312"/>
      <charset val="134"/>
    </font>
    <font>
      <sz val="10"/>
      <color theme="1"/>
      <name val="仿宋_GB2312"/>
      <charset val="134"/>
    </font>
    <font>
      <sz val="8"/>
      <color theme="1"/>
      <name val="新宋体"/>
      <charset val="134"/>
    </font>
    <font>
      <sz val="12"/>
      <color theme="1"/>
      <name val="宋体"/>
      <charset val="134"/>
    </font>
    <font>
      <sz val="12"/>
      <color rgb="FFFF0000"/>
      <name val="宋体"/>
      <charset val="134"/>
    </font>
    <font>
      <sz val="11"/>
      <color indexed="8"/>
      <name val="宋体"/>
      <charset val="134"/>
    </font>
    <font>
      <sz val="10"/>
      <color theme="1"/>
      <name val="宋体"/>
      <charset val="134"/>
    </font>
    <font>
      <sz val="12"/>
      <name val="宋体"/>
      <charset val="134"/>
    </font>
    <font>
      <sz val="10"/>
      <color indexed="8"/>
      <name val="宋体"/>
      <charset val="134"/>
    </font>
    <font>
      <sz val="10"/>
      <name val="宋体"/>
      <charset val="134"/>
    </font>
    <font>
      <sz val="11"/>
      <name val="宋体"/>
      <charset val="134"/>
    </font>
    <font>
      <sz val="10"/>
      <color theme="1"/>
      <name val="宋体"/>
      <charset val="134"/>
      <scheme val="minor"/>
    </font>
    <font>
      <sz val="10"/>
      <name val="宋体"/>
      <charset val="134"/>
      <scheme val="minor"/>
    </font>
    <font>
      <sz val="10"/>
      <name val="仿宋_GB2312"/>
      <charset val="134"/>
    </font>
    <font>
      <sz val="6.5"/>
      <color theme="1"/>
      <name val="宋体"/>
      <charset val="134"/>
    </font>
    <font>
      <sz val="8"/>
      <color theme="1"/>
      <name val="宋体"/>
      <charset val="134"/>
      <scheme val="minor"/>
    </font>
    <font>
      <sz val="8"/>
      <name val="宋体"/>
      <charset val="134"/>
      <scheme val="minor"/>
    </font>
    <font>
      <u/>
      <sz val="11"/>
      <color rgb="FF0000FF"/>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9" borderId="0" applyNumberFormat="0" applyBorder="0" applyAlignment="0" applyProtection="0">
      <alignment vertical="center"/>
    </xf>
    <xf numFmtId="0" fontId="28"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6" applyNumberFormat="0" applyFill="0" applyAlignment="0" applyProtection="0">
      <alignment vertical="center"/>
    </xf>
    <xf numFmtId="0" fontId="33" fillId="0" borderId="16" applyNumberFormat="0" applyFill="0" applyAlignment="0" applyProtection="0">
      <alignment vertical="center"/>
    </xf>
    <xf numFmtId="0" fontId="23" fillId="20" borderId="0" applyNumberFormat="0" applyBorder="0" applyAlignment="0" applyProtection="0">
      <alignment vertical="center"/>
    </xf>
    <xf numFmtId="0" fontId="29" fillId="0" borderId="21" applyNumberFormat="0" applyFill="0" applyAlignment="0" applyProtection="0">
      <alignment vertical="center"/>
    </xf>
    <xf numFmtId="0" fontId="23" fillId="24" borderId="0" applyNumberFormat="0" applyBorder="0" applyAlignment="0" applyProtection="0">
      <alignment vertical="center"/>
    </xf>
    <xf numFmtId="0" fontId="37" fillId="19" borderId="20" applyNumberFormat="0" applyAlignment="0" applyProtection="0">
      <alignment vertical="center"/>
    </xf>
    <xf numFmtId="0" fontId="39" fillId="19" borderId="17" applyNumberFormat="0" applyAlignment="0" applyProtection="0">
      <alignment vertical="center"/>
    </xf>
    <xf numFmtId="0" fontId="35" fillId="18" borderId="19" applyNumberFormat="0" applyAlignment="0" applyProtection="0">
      <alignment vertical="center"/>
    </xf>
    <xf numFmtId="0" fontId="24" fillId="27" borderId="0" applyNumberFormat="0" applyBorder="0" applyAlignment="0" applyProtection="0">
      <alignment vertical="center"/>
    </xf>
    <xf numFmtId="0" fontId="23" fillId="25" borderId="0" applyNumberFormat="0" applyBorder="0" applyAlignment="0" applyProtection="0">
      <alignment vertical="center"/>
    </xf>
    <xf numFmtId="0" fontId="25" fillId="0" borderId="15" applyNumberFormat="0" applyFill="0" applyAlignment="0" applyProtection="0">
      <alignment vertical="center"/>
    </xf>
    <xf numFmtId="0" fontId="32" fillId="0" borderId="18" applyNumberFormat="0" applyFill="0" applyAlignment="0" applyProtection="0">
      <alignment vertical="center"/>
    </xf>
    <xf numFmtId="0" fontId="38" fillId="23" borderId="0" applyNumberFormat="0" applyBorder="0" applyAlignment="0" applyProtection="0">
      <alignment vertical="center"/>
    </xf>
    <xf numFmtId="0" fontId="31" fillId="14" borderId="0" applyNumberFormat="0" applyBorder="0" applyAlignment="0" applyProtection="0">
      <alignment vertical="center"/>
    </xf>
    <xf numFmtId="0" fontId="24" fillId="28" borderId="0" applyNumberFormat="0" applyBorder="0" applyAlignment="0" applyProtection="0">
      <alignment vertical="center"/>
    </xf>
    <xf numFmtId="0" fontId="23" fillId="22"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4" fillId="4" borderId="0" applyNumberFormat="0" applyBorder="0" applyAlignment="0" applyProtection="0">
      <alignment vertical="center"/>
    </xf>
    <xf numFmtId="0" fontId="23" fillId="21" borderId="0" applyNumberFormat="0" applyBorder="0" applyAlignment="0" applyProtection="0">
      <alignment vertical="center"/>
    </xf>
    <xf numFmtId="0" fontId="23" fillId="30" borderId="0" applyNumberFormat="0" applyBorder="0" applyAlignment="0" applyProtection="0">
      <alignment vertical="center"/>
    </xf>
    <xf numFmtId="0" fontId="0" fillId="0" borderId="0">
      <alignment vertical="center"/>
    </xf>
    <xf numFmtId="0" fontId="24" fillId="26"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10" borderId="0" applyNumberFormat="0" applyBorder="0" applyAlignment="0" applyProtection="0">
      <alignment vertical="center"/>
    </xf>
    <xf numFmtId="0" fontId="23" fillId="12" borderId="0" applyNumberFormat="0" applyBorder="0" applyAlignment="0" applyProtection="0">
      <alignment vertical="center"/>
    </xf>
    <xf numFmtId="0" fontId="23" fillId="29"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11" fillId="0" borderId="0">
      <alignment vertical="center"/>
    </xf>
    <xf numFmtId="0" fontId="9" fillId="0" borderId="0">
      <alignment vertical="center"/>
    </xf>
  </cellStyleXfs>
  <cellXfs count="70">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0" xfId="0" applyFont="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4" fillId="0" borderId="4" xfId="0" applyFont="1" applyBorder="1" applyAlignment="1">
      <alignment horizontal="center" vertical="center"/>
    </xf>
    <xf numFmtId="0" fontId="0" fillId="0" borderId="8" xfId="0" applyBorder="1" applyAlignment="1">
      <alignment horizontal="center" vertical="center"/>
    </xf>
    <xf numFmtId="0" fontId="4" fillId="0" borderId="0"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4" fillId="0" borderId="5" xfId="0" applyFont="1" applyBorder="1" applyAlignment="1">
      <alignment horizontal="center" vertical="center"/>
    </xf>
    <xf numFmtId="0" fontId="6" fillId="0" borderId="4" xfId="0" applyFont="1" applyBorder="1" applyAlignment="1">
      <alignment horizontal="center" vertical="center" wrapText="1"/>
    </xf>
    <xf numFmtId="0" fontId="1" fillId="0" borderId="4"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4" xfId="0" applyFont="1" applyFill="1" applyBorder="1" applyAlignment="1">
      <alignment horizontal="center" vertical="center"/>
    </xf>
    <xf numFmtId="0" fontId="9" fillId="0" borderId="4" xfId="51" applyFont="1" applyFill="1" applyBorder="1" applyAlignment="1">
      <alignment vertical="center" wrapText="1"/>
    </xf>
    <xf numFmtId="0" fontId="10" fillId="0" borderId="4" xfId="41" applyFont="1" applyBorder="1" applyAlignment="1">
      <alignment horizontal="center" vertical="center" wrapText="1"/>
    </xf>
    <xf numFmtId="0" fontId="11" fillId="0" borderId="4" xfId="0" applyFont="1" applyFill="1" applyBorder="1" applyAlignment="1">
      <alignment horizontal="center" vertical="center"/>
    </xf>
    <xf numFmtId="176" fontId="9" fillId="0" borderId="4" xfId="51" applyNumberFormat="1" applyFont="1" applyFill="1" applyBorder="1" applyAlignment="1">
      <alignment horizontal="center" vertical="center"/>
    </xf>
    <xf numFmtId="0" fontId="0" fillId="0" borderId="4" xfId="0" applyFill="1" applyBorder="1" applyAlignment="1">
      <alignment horizontal="center" vertical="center"/>
    </xf>
    <xf numFmtId="0" fontId="9" fillId="0" borderId="4" xfId="51" applyFont="1" applyFill="1" applyBorder="1" applyAlignment="1">
      <alignment horizontal="center" vertical="center" wrapText="1"/>
    </xf>
    <xf numFmtId="0" fontId="10" fillId="0" borderId="4" xfId="41" applyFont="1" applyFill="1" applyBorder="1" applyAlignment="1">
      <alignment horizontal="center" vertical="center" wrapText="1"/>
    </xf>
    <xf numFmtId="0" fontId="12" fillId="0" borderId="4" xfId="51" applyFont="1" applyBorder="1" applyAlignment="1">
      <alignment horizontal="left" vertical="center" wrapText="1"/>
    </xf>
    <xf numFmtId="176" fontId="7" fillId="0" borderId="4" xfId="41" applyNumberFormat="1" applyFont="1" applyBorder="1" applyAlignment="1">
      <alignment horizontal="center" vertical="center" wrapText="1"/>
    </xf>
    <xf numFmtId="176" fontId="10" fillId="0" borderId="4" xfId="41" applyNumberFormat="1" applyFont="1" applyBorder="1" applyAlignment="1">
      <alignment horizontal="center" vertical="center" wrapText="1"/>
    </xf>
    <xf numFmtId="0" fontId="2" fillId="0" borderId="4" xfId="0" applyFont="1" applyFill="1" applyBorder="1" applyAlignment="1">
      <alignment horizontal="center" vertical="center"/>
    </xf>
    <xf numFmtId="0" fontId="13" fillId="0" borderId="4" xfId="51" applyFont="1" applyFill="1" applyBorder="1" applyAlignment="1">
      <alignment horizontal="left" vertical="center" wrapText="1"/>
    </xf>
    <xf numFmtId="0" fontId="13" fillId="0" borderId="4" xfId="41" applyFont="1" applyFill="1" applyBorder="1" applyAlignment="1">
      <alignment horizontal="center" vertical="center" wrapText="1"/>
    </xf>
    <xf numFmtId="176" fontId="11" fillId="0" borderId="4" xfId="41" applyNumberFormat="1" applyFont="1" applyFill="1" applyBorder="1" applyAlignment="1">
      <alignment horizontal="center" vertical="center" wrapText="1"/>
    </xf>
    <xf numFmtId="0" fontId="13" fillId="0" borderId="4" xfId="51" applyFont="1" applyFill="1" applyBorder="1" applyAlignment="1">
      <alignment horizontal="center" vertical="center" wrapText="1"/>
    </xf>
    <xf numFmtId="0" fontId="9" fillId="0" borderId="4" xfId="51" applyFont="1" applyBorder="1" applyAlignment="1">
      <alignment horizontal="left" vertical="center" wrapText="1"/>
    </xf>
    <xf numFmtId="0" fontId="7" fillId="0" borderId="4" xfId="41" applyFont="1" applyBorder="1" applyAlignment="1">
      <alignment horizontal="center" vertical="center" wrapText="1"/>
    </xf>
    <xf numFmtId="0" fontId="14" fillId="0" borderId="4" xfId="51" applyFont="1" applyFill="1" applyBorder="1" applyAlignment="1">
      <alignment horizontal="left" vertical="center" wrapText="1"/>
    </xf>
    <xf numFmtId="0" fontId="11" fillId="0" borderId="4" xfId="41" applyFont="1" applyFill="1" applyBorder="1" applyAlignment="1">
      <alignment horizontal="center" vertical="center" wrapText="1"/>
    </xf>
    <xf numFmtId="0" fontId="14" fillId="0" borderId="4" xfId="51" applyFont="1" applyFill="1" applyBorder="1" applyAlignment="1">
      <alignment horizontal="center" vertical="center" wrapText="1"/>
    </xf>
    <xf numFmtId="0" fontId="10" fillId="0" borderId="4" xfId="0" applyFont="1" applyBorder="1" applyAlignment="1">
      <alignment horizontal="justify" vertical="center"/>
    </xf>
    <xf numFmtId="0" fontId="10" fillId="0" borderId="4" xfId="0" applyFont="1" applyFill="1" applyBorder="1" applyAlignment="1">
      <alignment horizontal="center" vertical="center"/>
    </xf>
    <xf numFmtId="0" fontId="12" fillId="0" borderId="4" xfId="51" applyFont="1" applyBorder="1" applyAlignment="1">
      <alignment vertical="center" wrapText="1"/>
    </xf>
    <xf numFmtId="0" fontId="12" fillId="0" borderId="4" xfId="51" applyFont="1" applyBorder="1" applyAlignment="1">
      <alignment horizontal="center" vertical="center" wrapText="1"/>
    </xf>
    <xf numFmtId="0" fontId="9" fillId="0" borderId="4" xfId="51" applyFont="1" applyBorder="1" applyAlignment="1">
      <alignment vertical="center" wrapText="1"/>
    </xf>
    <xf numFmtId="0" fontId="15" fillId="0" borderId="4" xfId="0" applyFont="1" applyBorder="1" applyAlignment="1">
      <alignment horizontal="center" vertical="center"/>
    </xf>
    <xf numFmtId="0" fontId="9" fillId="0" borderId="3" xfId="51" applyFont="1" applyBorder="1" applyAlignment="1">
      <alignment vertical="center" wrapText="1"/>
    </xf>
    <xf numFmtId="0" fontId="7" fillId="0" borderId="3" xfId="41" applyFont="1" applyBorder="1" applyAlignment="1">
      <alignment horizontal="center" vertical="center" wrapText="1"/>
    </xf>
    <xf numFmtId="0" fontId="16" fillId="0" borderId="3" xfId="0" applyFont="1" applyFill="1" applyBorder="1" applyAlignment="1">
      <alignment horizontal="justify" vertical="center"/>
    </xf>
    <xf numFmtId="0" fontId="16"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5" fillId="0" borderId="3" xfId="0" applyFont="1" applyBorder="1" applyAlignment="1">
      <alignment horizontal="center" vertical="center"/>
    </xf>
    <xf numFmtId="0" fontId="5" fillId="0" borderId="4" xfId="0" applyFont="1" applyBorder="1" applyAlignment="1">
      <alignment horizontal="center" vertical="center"/>
    </xf>
    <xf numFmtId="0" fontId="15" fillId="0" borderId="0" xfId="0" applyFont="1" applyAlignment="1">
      <alignment horizontal="center" vertical="center"/>
    </xf>
    <xf numFmtId="0" fontId="0" fillId="0" borderId="0" xfId="0" applyFont="1" applyAlignment="1">
      <alignment horizontal="center" vertical="center"/>
    </xf>
    <xf numFmtId="0" fontId="0" fillId="0" borderId="13" xfId="0"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8" fillId="0" borderId="4" xfId="0" applyFont="1" applyBorder="1" applyAlignment="1">
      <alignment horizontal="justify" vertical="top" wrapText="1"/>
    </xf>
    <xf numFmtId="0" fontId="19" fillId="0" borderId="4" xfId="0" applyFont="1" applyBorder="1" applyAlignment="1">
      <alignment horizontal="center" vertical="center" wrapText="1"/>
    </xf>
    <xf numFmtId="0" fontId="14"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4" fillId="0" borderId="4" xfId="0" applyFont="1" applyBorder="1" applyAlignment="1">
      <alignment horizontal="justify"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45"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3" xfId="50"/>
    <cellStyle name="常规_Sheet1"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
  <sheetViews>
    <sheetView tabSelected="1" zoomScale="75" zoomScaleNormal="75" workbookViewId="0">
      <pane ySplit="5" topLeftCell="A6" activePane="bottomLeft" state="frozen"/>
      <selection/>
      <selection pane="bottomLeft" activeCell="B1" sqref="B1:P1"/>
    </sheetView>
  </sheetViews>
  <sheetFormatPr defaultColWidth="8.73148148148148" defaultRowHeight="14.4"/>
  <cols>
    <col min="1" max="1" width="6.22222222222222" style="9" customWidth="1"/>
    <col min="2" max="2" width="23.2407407407407" style="9" customWidth="1"/>
    <col min="3" max="3" width="13.7777777777778" style="9" hidden="1" customWidth="1"/>
    <col min="4" max="4" width="9.62962962962963" style="9" customWidth="1"/>
    <col min="5" max="5" width="8.44444444444444" style="9" customWidth="1"/>
    <col min="6" max="6" width="10.2222222222222" style="9" customWidth="1"/>
    <col min="7" max="7" width="10.4537037037037" style="9" customWidth="1"/>
    <col min="8" max="8" width="10.4444444444444" style="9" customWidth="1"/>
    <col min="9" max="9" width="8.5462962962963" style="9" customWidth="1"/>
    <col min="10" max="10" width="10.3148148148148" style="9" customWidth="1"/>
    <col min="11" max="11" width="5.57407407407407" style="9" customWidth="1"/>
    <col min="12" max="12" width="8.63888888888889" style="9" customWidth="1"/>
    <col min="13" max="13" width="10" style="9" customWidth="1"/>
    <col min="14" max="14" width="6.0462962962963" style="9" customWidth="1"/>
    <col min="15" max="15" width="7.88888888888889" style="9" customWidth="1"/>
    <col min="16" max="16" width="7.25" style="9" customWidth="1"/>
    <col min="17" max="16384" width="8.73148148148148" style="9"/>
  </cols>
  <sheetData>
    <row r="1" ht="34" customHeight="1" spans="2:16">
      <c r="B1" s="10" t="s">
        <v>0</v>
      </c>
      <c r="C1" s="10"/>
      <c r="D1" s="10"/>
      <c r="E1" s="10"/>
      <c r="F1" s="10"/>
      <c r="G1" s="10"/>
      <c r="H1" s="10"/>
      <c r="I1" s="10"/>
      <c r="J1" s="10"/>
      <c r="K1" s="10"/>
      <c r="L1" s="10"/>
      <c r="M1" s="10"/>
      <c r="N1" s="10"/>
      <c r="O1" s="10"/>
      <c r="P1" s="10"/>
    </row>
    <row r="2" ht="21" customHeight="1" spans="1:16">
      <c r="A2" s="1" t="s">
        <v>1</v>
      </c>
      <c r="B2" s="11" t="s">
        <v>2</v>
      </c>
      <c r="C2" s="12" t="s">
        <v>3</v>
      </c>
      <c r="D2" s="13" t="s">
        <v>4</v>
      </c>
      <c r="E2" s="13"/>
      <c r="F2" s="13"/>
      <c r="G2" s="13"/>
      <c r="H2" s="13"/>
      <c r="I2" s="13"/>
      <c r="J2" s="13"/>
      <c r="K2" s="13"/>
      <c r="L2" s="13"/>
      <c r="M2" s="13"/>
      <c r="N2" s="13"/>
      <c r="O2" s="13"/>
      <c r="P2" s="1" t="s">
        <v>5</v>
      </c>
    </row>
    <row r="3" ht="22" customHeight="1" spans="1:16">
      <c r="A3" s="14"/>
      <c r="B3" s="15"/>
      <c r="C3" s="16"/>
      <c r="D3" s="17" t="s">
        <v>6</v>
      </c>
      <c r="E3" s="13" t="s">
        <v>7</v>
      </c>
      <c r="F3" s="13"/>
      <c r="G3" s="13"/>
      <c r="H3" s="13"/>
      <c r="I3" s="4" t="s">
        <v>8</v>
      </c>
      <c r="J3" s="4"/>
      <c r="K3" s="4"/>
      <c r="L3" s="2" t="s">
        <v>9</v>
      </c>
      <c r="M3" s="62"/>
      <c r="N3" s="3"/>
      <c r="O3" s="4" t="s">
        <v>10</v>
      </c>
      <c r="P3" s="14"/>
    </row>
    <row r="4" ht="36" customHeight="1" spans="1:16">
      <c r="A4" s="5"/>
      <c r="B4" s="18"/>
      <c r="C4" s="19"/>
      <c r="D4" s="20"/>
      <c r="E4" s="13" t="s">
        <v>11</v>
      </c>
      <c r="F4" s="21" t="s">
        <v>12</v>
      </c>
      <c r="G4" s="21" t="s">
        <v>13</v>
      </c>
      <c r="H4" s="21" t="s">
        <v>14</v>
      </c>
      <c r="I4" s="13" t="s">
        <v>15</v>
      </c>
      <c r="J4" s="21" t="s">
        <v>16</v>
      </c>
      <c r="K4" s="21"/>
      <c r="L4" s="4" t="s">
        <v>11</v>
      </c>
      <c r="M4" s="21" t="s">
        <v>17</v>
      </c>
      <c r="N4" s="5"/>
      <c r="O4" s="5">
        <v>500</v>
      </c>
      <c r="P4" s="5"/>
    </row>
    <row r="5" s="6" customFormat="1" ht="29" customHeight="1" spans="1:16">
      <c r="A5" s="22"/>
      <c r="B5" s="23" t="s">
        <v>6</v>
      </c>
      <c r="C5" s="24"/>
      <c r="D5" s="25">
        <f t="shared" ref="D5:D11" si="0">E5+I5+L5+O5</f>
        <v>5192.28</v>
      </c>
      <c r="E5" s="25">
        <f>F5+G5+H5</f>
        <v>3815</v>
      </c>
      <c r="F5" s="25">
        <f>F12+F23+F30+F39+F48+F58</f>
        <v>200</v>
      </c>
      <c r="G5" s="25">
        <f>G12+G23+G30+G39+G48+G58</f>
        <v>2338</v>
      </c>
      <c r="H5" s="25">
        <f>H12+H23+H30+H39+H48+H58</f>
        <v>1277</v>
      </c>
      <c r="I5" s="25">
        <f>J5+K5</f>
        <v>1287</v>
      </c>
      <c r="J5" s="25">
        <f t="shared" ref="I5:O5" si="1">J12+J23+J30+J39+J48+J58</f>
        <v>1287</v>
      </c>
      <c r="K5" s="25">
        <f t="shared" si="1"/>
        <v>0</v>
      </c>
      <c r="L5" s="25">
        <f t="shared" si="1"/>
        <v>40.28</v>
      </c>
      <c r="M5" s="25">
        <f t="shared" si="1"/>
        <v>40.28</v>
      </c>
      <c r="N5" s="25">
        <f t="shared" si="1"/>
        <v>0</v>
      </c>
      <c r="O5" s="25">
        <f t="shared" si="1"/>
        <v>50</v>
      </c>
      <c r="P5" s="63"/>
    </row>
    <row r="6" ht="30" customHeight="1" spans="1:16">
      <c r="A6" s="4">
        <v>1</v>
      </c>
      <c r="B6" s="26" t="s">
        <v>18</v>
      </c>
      <c r="C6" s="27" t="s">
        <v>19</v>
      </c>
      <c r="D6" s="25">
        <f t="shared" si="0"/>
        <v>261</v>
      </c>
      <c r="E6" s="28">
        <f t="shared" ref="E5:E11" si="2">F6+G6+H6</f>
        <v>261</v>
      </c>
      <c r="F6" s="28"/>
      <c r="G6" s="29">
        <v>261</v>
      </c>
      <c r="H6" s="13"/>
      <c r="I6" s="28">
        <f t="shared" ref="I5:I11" si="3">J6+K6</f>
        <v>0</v>
      </c>
      <c r="J6" s="13"/>
      <c r="K6" s="4"/>
      <c r="L6" s="64">
        <f t="shared" ref="L5:L11" si="4">M6+N6</f>
        <v>0</v>
      </c>
      <c r="M6" s="4"/>
      <c r="N6" s="4"/>
      <c r="O6" s="4"/>
      <c r="P6" s="4"/>
    </row>
    <row r="7" ht="30" customHeight="1" spans="1:16">
      <c r="A7" s="4">
        <v>2</v>
      </c>
      <c r="B7" s="26" t="s">
        <v>20</v>
      </c>
      <c r="C7" s="27" t="s">
        <v>19</v>
      </c>
      <c r="D7" s="25">
        <f t="shared" si="0"/>
        <v>20</v>
      </c>
      <c r="E7" s="28">
        <f t="shared" si="2"/>
        <v>20</v>
      </c>
      <c r="F7" s="28"/>
      <c r="G7" s="29">
        <v>20</v>
      </c>
      <c r="H7" s="13"/>
      <c r="I7" s="28">
        <f t="shared" si="3"/>
        <v>0</v>
      </c>
      <c r="J7" s="13"/>
      <c r="K7" s="4"/>
      <c r="L7" s="64">
        <f t="shared" si="4"/>
        <v>0</v>
      </c>
      <c r="M7" s="4"/>
      <c r="N7" s="4"/>
      <c r="O7" s="4"/>
      <c r="P7" s="4"/>
    </row>
    <row r="8" ht="27" customHeight="1" spans="1:16">
      <c r="A8" s="4">
        <v>3</v>
      </c>
      <c r="B8" s="26" t="s">
        <v>21</v>
      </c>
      <c r="C8" s="27" t="s">
        <v>19</v>
      </c>
      <c r="D8" s="25">
        <f t="shared" si="0"/>
        <v>81</v>
      </c>
      <c r="E8" s="28">
        <f t="shared" si="2"/>
        <v>81</v>
      </c>
      <c r="F8" s="28"/>
      <c r="G8" s="29">
        <v>81</v>
      </c>
      <c r="H8" s="13"/>
      <c r="I8" s="28">
        <f t="shared" si="3"/>
        <v>0</v>
      </c>
      <c r="J8" s="13"/>
      <c r="K8" s="4"/>
      <c r="L8" s="64">
        <f t="shared" si="4"/>
        <v>0</v>
      </c>
      <c r="M8" s="4"/>
      <c r="N8" s="4"/>
      <c r="O8" s="4"/>
      <c r="P8" s="4"/>
    </row>
    <row r="9" ht="30" customHeight="1" spans="1:16">
      <c r="A9" s="4">
        <v>4</v>
      </c>
      <c r="B9" s="26" t="s">
        <v>22</v>
      </c>
      <c r="C9" s="27" t="s">
        <v>19</v>
      </c>
      <c r="D9" s="25">
        <f t="shared" si="0"/>
        <v>71</v>
      </c>
      <c r="E9" s="28">
        <f t="shared" si="2"/>
        <v>33</v>
      </c>
      <c r="F9" s="28"/>
      <c r="G9" s="29">
        <v>23</v>
      </c>
      <c r="H9" s="13">
        <v>10</v>
      </c>
      <c r="I9" s="28">
        <f t="shared" si="3"/>
        <v>38</v>
      </c>
      <c r="J9" s="13">
        <v>38</v>
      </c>
      <c r="K9" s="4"/>
      <c r="L9" s="64">
        <f t="shared" si="4"/>
        <v>0</v>
      </c>
      <c r="M9" s="4"/>
      <c r="N9" s="4"/>
      <c r="O9" s="4"/>
      <c r="P9" s="4"/>
    </row>
    <row r="10" ht="30" customHeight="1" spans="1:16">
      <c r="A10" s="4">
        <v>5</v>
      </c>
      <c r="B10" s="26" t="s">
        <v>23</v>
      </c>
      <c r="C10" s="27" t="s">
        <v>19</v>
      </c>
      <c r="D10" s="25">
        <f t="shared" si="0"/>
        <v>38</v>
      </c>
      <c r="E10" s="28">
        <f t="shared" si="2"/>
        <v>0</v>
      </c>
      <c r="F10" s="28"/>
      <c r="G10" s="29"/>
      <c r="H10" s="13"/>
      <c r="I10" s="28">
        <f t="shared" si="3"/>
        <v>0</v>
      </c>
      <c r="J10" s="13"/>
      <c r="K10" s="4"/>
      <c r="L10" s="64">
        <f t="shared" si="4"/>
        <v>38</v>
      </c>
      <c r="M10" s="4">
        <v>38</v>
      </c>
      <c r="N10" s="4"/>
      <c r="O10" s="4"/>
      <c r="P10" s="4"/>
    </row>
    <row r="11" ht="30" customHeight="1" spans="1:16">
      <c r="A11" s="4">
        <v>6</v>
      </c>
      <c r="B11" s="26" t="s">
        <v>24</v>
      </c>
      <c r="C11" s="27" t="s">
        <v>19</v>
      </c>
      <c r="D11" s="25">
        <f t="shared" si="0"/>
        <v>2.28</v>
      </c>
      <c r="E11" s="28">
        <f t="shared" si="2"/>
        <v>0</v>
      </c>
      <c r="F11" s="28"/>
      <c r="G11" s="29"/>
      <c r="H11" s="13"/>
      <c r="I11" s="28">
        <f t="shared" si="3"/>
        <v>0</v>
      </c>
      <c r="J11" s="13"/>
      <c r="K11" s="4"/>
      <c r="L11" s="64">
        <f t="shared" si="4"/>
        <v>2.28</v>
      </c>
      <c r="M11" s="4">
        <v>2.28</v>
      </c>
      <c r="N11" s="4"/>
      <c r="O11" s="4"/>
      <c r="P11" s="4"/>
    </row>
    <row r="12" s="7" customFormat="1" ht="30" customHeight="1" spans="1:16">
      <c r="A12" s="30"/>
      <c r="B12" s="31" t="s">
        <v>25</v>
      </c>
      <c r="C12" s="32"/>
      <c r="D12" s="25">
        <f>SUM(D6:D11)</f>
        <v>473.28</v>
      </c>
      <c r="E12" s="25">
        <f t="shared" ref="E12:P12" si="5">SUM(E6:E11)</f>
        <v>395</v>
      </c>
      <c r="F12" s="25">
        <f t="shared" si="5"/>
        <v>0</v>
      </c>
      <c r="G12" s="25">
        <f t="shared" si="5"/>
        <v>385</v>
      </c>
      <c r="H12" s="25">
        <f t="shared" si="5"/>
        <v>10</v>
      </c>
      <c r="I12" s="25">
        <f t="shared" si="5"/>
        <v>38</v>
      </c>
      <c r="J12" s="25">
        <f t="shared" si="5"/>
        <v>38</v>
      </c>
      <c r="K12" s="25">
        <f t="shared" si="5"/>
        <v>0</v>
      </c>
      <c r="L12" s="25">
        <f t="shared" si="5"/>
        <v>40.28</v>
      </c>
      <c r="M12" s="25">
        <f t="shared" si="5"/>
        <v>40.28</v>
      </c>
      <c r="N12" s="25">
        <f t="shared" si="5"/>
        <v>0</v>
      </c>
      <c r="O12" s="25">
        <f t="shared" si="5"/>
        <v>0</v>
      </c>
      <c r="P12" s="25">
        <f t="shared" si="5"/>
        <v>0</v>
      </c>
    </row>
    <row r="13" ht="33" customHeight="1" spans="1:16">
      <c r="A13" s="4">
        <v>7</v>
      </c>
      <c r="B13" s="33" t="s">
        <v>26</v>
      </c>
      <c r="C13" s="27" t="s">
        <v>27</v>
      </c>
      <c r="D13" s="25">
        <f t="shared" ref="D13:D27" si="6">E13+I13+L13+O13</f>
        <v>200</v>
      </c>
      <c r="E13" s="28">
        <f>F13+G13+H13</f>
        <v>200</v>
      </c>
      <c r="F13" s="28"/>
      <c r="G13" s="34">
        <v>200</v>
      </c>
      <c r="H13" s="13"/>
      <c r="I13" s="28">
        <f t="shared" ref="I13:I27" si="7">J13+K13</f>
        <v>0</v>
      </c>
      <c r="J13" s="13"/>
      <c r="K13" s="4"/>
      <c r="L13" s="64">
        <f t="shared" ref="L13:L27" si="8">M13+N13</f>
        <v>0</v>
      </c>
      <c r="M13" s="4"/>
      <c r="N13" s="4"/>
      <c r="O13" s="4"/>
      <c r="P13" s="4"/>
    </row>
    <row r="14" ht="40" customHeight="1" spans="1:16">
      <c r="A14" s="4">
        <v>8</v>
      </c>
      <c r="B14" s="33" t="s">
        <v>28</v>
      </c>
      <c r="C14" s="27" t="s">
        <v>29</v>
      </c>
      <c r="D14" s="25">
        <f t="shared" si="6"/>
        <v>44</v>
      </c>
      <c r="E14" s="28">
        <f t="shared" ref="E14:E23" si="9">F14+G14+H14</f>
        <v>44</v>
      </c>
      <c r="F14" s="28"/>
      <c r="G14" s="35">
        <v>44</v>
      </c>
      <c r="H14" s="13"/>
      <c r="I14" s="28">
        <f t="shared" si="7"/>
        <v>0</v>
      </c>
      <c r="J14" s="13"/>
      <c r="K14" s="4"/>
      <c r="L14" s="64">
        <f t="shared" si="8"/>
        <v>0</v>
      </c>
      <c r="M14" s="4"/>
      <c r="N14" s="4"/>
      <c r="O14" s="4"/>
      <c r="P14" s="65"/>
    </row>
    <row r="15" ht="34" customHeight="1" spans="1:16">
      <c r="A15" s="4">
        <v>9</v>
      </c>
      <c r="B15" s="33" t="s">
        <v>30</v>
      </c>
      <c r="C15" s="27" t="s">
        <v>31</v>
      </c>
      <c r="D15" s="25">
        <f t="shared" si="6"/>
        <v>130</v>
      </c>
      <c r="E15" s="28">
        <f t="shared" si="9"/>
        <v>130</v>
      </c>
      <c r="F15" s="28"/>
      <c r="G15" s="35">
        <v>130</v>
      </c>
      <c r="H15" s="13"/>
      <c r="I15" s="28">
        <f t="shared" si="7"/>
        <v>0</v>
      </c>
      <c r="J15" s="13"/>
      <c r="K15" s="4"/>
      <c r="L15" s="64">
        <f t="shared" si="8"/>
        <v>0</v>
      </c>
      <c r="M15" s="4"/>
      <c r="N15" s="4"/>
      <c r="O15" s="4"/>
      <c r="P15" s="66"/>
    </row>
    <row r="16" ht="43" customHeight="1" spans="1:16">
      <c r="A16" s="4">
        <v>10</v>
      </c>
      <c r="B16" s="33" t="s">
        <v>32</v>
      </c>
      <c r="C16" s="27" t="s">
        <v>33</v>
      </c>
      <c r="D16" s="25">
        <f t="shared" si="6"/>
        <v>120</v>
      </c>
      <c r="E16" s="28">
        <f t="shared" si="9"/>
        <v>0</v>
      </c>
      <c r="F16" s="28"/>
      <c r="G16" s="34"/>
      <c r="H16" s="34"/>
      <c r="I16" s="28">
        <f t="shared" si="7"/>
        <v>120</v>
      </c>
      <c r="J16" s="34">
        <v>120</v>
      </c>
      <c r="K16" s="4"/>
      <c r="L16" s="64">
        <f t="shared" si="8"/>
        <v>0</v>
      </c>
      <c r="M16" s="4"/>
      <c r="N16" s="4"/>
      <c r="O16" s="4"/>
      <c r="P16" s="66"/>
    </row>
    <row r="17" ht="46" customHeight="1" spans="1:16">
      <c r="A17" s="4">
        <v>11</v>
      </c>
      <c r="B17" s="33" t="s">
        <v>34</v>
      </c>
      <c r="C17" s="27" t="s">
        <v>35</v>
      </c>
      <c r="D17" s="25">
        <f t="shared" si="6"/>
        <v>112</v>
      </c>
      <c r="E17" s="28">
        <f t="shared" si="9"/>
        <v>0</v>
      </c>
      <c r="F17" s="28"/>
      <c r="G17" s="34"/>
      <c r="H17" s="34"/>
      <c r="I17" s="28">
        <f t="shared" si="7"/>
        <v>112</v>
      </c>
      <c r="J17" s="34">
        <v>112</v>
      </c>
      <c r="K17" s="4"/>
      <c r="L17" s="64">
        <f t="shared" si="8"/>
        <v>0</v>
      </c>
      <c r="M17" s="4"/>
      <c r="N17" s="4"/>
      <c r="O17" s="4"/>
      <c r="P17" s="66"/>
    </row>
    <row r="18" ht="46" customHeight="1" spans="1:16">
      <c r="A18" s="4">
        <v>12</v>
      </c>
      <c r="B18" s="33" t="s">
        <v>36</v>
      </c>
      <c r="C18" s="27" t="s">
        <v>37</v>
      </c>
      <c r="D18" s="25">
        <f t="shared" si="6"/>
        <v>65</v>
      </c>
      <c r="E18" s="28">
        <f t="shared" si="9"/>
        <v>65</v>
      </c>
      <c r="F18" s="28"/>
      <c r="G18" s="34"/>
      <c r="H18" s="34">
        <v>65</v>
      </c>
      <c r="I18" s="28">
        <f t="shared" si="7"/>
        <v>0</v>
      </c>
      <c r="J18" s="34"/>
      <c r="K18" s="4"/>
      <c r="L18" s="64">
        <f t="shared" si="8"/>
        <v>0</v>
      </c>
      <c r="M18" s="4"/>
      <c r="N18" s="4"/>
      <c r="O18" s="4"/>
      <c r="P18" s="66"/>
    </row>
    <row r="19" ht="46" customHeight="1" spans="1:16">
      <c r="A19" s="4">
        <v>13</v>
      </c>
      <c r="B19" s="33" t="s">
        <v>38</v>
      </c>
      <c r="C19" s="27" t="s">
        <v>27</v>
      </c>
      <c r="D19" s="25">
        <f t="shared" si="6"/>
        <v>50</v>
      </c>
      <c r="E19" s="28">
        <f t="shared" si="9"/>
        <v>0</v>
      </c>
      <c r="F19" s="28"/>
      <c r="G19" s="34"/>
      <c r="H19" s="34"/>
      <c r="I19" s="28">
        <f t="shared" si="7"/>
        <v>0</v>
      </c>
      <c r="J19" s="34"/>
      <c r="K19" s="4"/>
      <c r="L19" s="64">
        <f t="shared" si="8"/>
        <v>0</v>
      </c>
      <c r="M19" s="4"/>
      <c r="N19" s="4"/>
      <c r="O19" s="4">
        <v>50</v>
      </c>
      <c r="P19" s="66"/>
    </row>
    <row r="20" ht="46" customHeight="1" spans="1:16">
      <c r="A20" s="4">
        <v>14</v>
      </c>
      <c r="B20" s="33" t="s">
        <v>39</v>
      </c>
      <c r="C20" s="27" t="s">
        <v>27</v>
      </c>
      <c r="D20" s="25">
        <f t="shared" si="6"/>
        <v>213.4</v>
      </c>
      <c r="E20" s="28">
        <f t="shared" si="9"/>
        <v>0</v>
      </c>
      <c r="F20" s="28"/>
      <c r="G20" s="34"/>
      <c r="H20" s="34"/>
      <c r="I20" s="28">
        <f t="shared" si="7"/>
        <v>213.4</v>
      </c>
      <c r="J20" s="34">
        <v>213.4</v>
      </c>
      <c r="K20" s="4"/>
      <c r="L20" s="64">
        <f t="shared" si="8"/>
        <v>0</v>
      </c>
      <c r="M20" s="4"/>
      <c r="N20" s="4"/>
      <c r="O20" s="4"/>
      <c r="P20" s="66"/>
    </row>
    <row r="21" customFormat="1" ht="46" customHeight="1" spans="1:16">
      <c r="A21" s="4"/>
      <c r="B21" s="33" t="s">
        <v>40</v>
      </c>
      <c r="C21" s="27"/>
      <c r="D21" s="25">
        <f t="shared" si="6"/>
        <v>55</v>
      </c>
      <c r="E21" s="28">
        <f t="shared" si="9"/>
        <v>55</v>
      </c>
      <c r="F21" s="28"/>
      <c r="G21" s="34"/>
      <c r="H21" s="34">
        <v>55</v>
      </c>
      <c r="I21" s="28"/>
      <c r="J21" s="34"/>
      <c r="K21" s="4"/>
      <c r="L21" s="64"/>
      <c r="M21" s="4"/>
      <c r="N21" s="4"/>
      <c r="O21" s="4"/>
      <c r="P21" s="66"/>
    </row>
    <row r="22" s="8" customFormat="1" ht="46" customHeight="1" spans="1:16">
      <c r="A22" s="36">
        <v>15</v>
      </c>
      <c r="B22" s="37" t="s">
        <v>41</v>
      </c>
      <c r="C22" s="38" t="s">
        <v>42</v>
      </c>
      <c r="D22" s="28">
        <f t="shared" si="6"/>
        <v>100</v>
      </c>
      <c r="E22" s="28">
        <f t="shared" si="9"/>
        <v>100</v>
      </c>
      <c r="F22" s="28"/>
      <c r="G22" s="39"/>
      <c r="H22" s="39">
        <v>100</v>
      </c>
      <c r="I22" s="28">
        <f>J22+K22</f>
        <v>0</v>
      </c>
      <c r="J22" s="39"/>
      <c r="K22" s="36"/>
      <c r="L22" s="67">
        <f>M22+N22</f>
        <v>0</v>
      </c>
      <c r="M22" s="36"/>
      <c r="N22" s="36"/>
      <c r="O22" s="36"/>
      <c r="P22" s="68"/>
    </row>
    <row r="23" s="8" customFormat="1" ht="46" customHeight="1" spans="1:16">
      <c r="A23" s="36"/>
      <c r="B23" s="40" t="s">
        <v>43</v>
      </c>
      <c r="C23" s="38"/>
      <c r="D23" s="28">
        <f>SUM(D13:D22)</f>
        <v>1089.4</v>
      </c>
      <c r="E23" s="28">
        <f t="shared" si="9"/>
        <v>594</v>
      </c>
      <c r="F23" s="28">
        <f t="shared" ref="E23:P23" si="10">SUM(F13:F22)</f>
        <v>0</v>
      </c>
      <c r="G23" s="28">
        <f t="shared" si="10"/>
        <v>374</v>
      </c>
      <c r="H23" s="28">
        <f t="shared" si="10"/>
        <v>220</v>
      </c>
      <c r="I23" s="28">
        <f t="shared" si="10"/>
        <v>445.4</v>
      </c>
      <c r="J23" s="28">
        <f t="shared" si="10"/>
        <v>445.4</v>
      </c>
      <c r="K23" s="28">
        <f t="shared" si="10"/>
        <v>0</v>
      </c>
      <c r="L23" s="28">
        <f t="shared" si="10"/>
        <v>0</v>
      </c>
      <c r="M23" s="28">
        <f t="shared" si="10"/>
        <v>0</v>
      </c>
      <c r="N23" s="28">
        <f t="shared" si="10"/>
        <v>0</v>
      </c>
      <c r="O23" s="28">
        <f t="shared" si="10"/>
        <v>50</v>
      </c>
      <c r="P23" s="28">
        <f t="shared" si="10"/>
        <v>0</v>
      </c>
    </row>
    <row r="24" ht="35" customHeight="1" spans="1:16">
      <c r="A24" s="4">
        <v>16</v>
      </c>
      <c r="B24" s="33" t="s">
        <v>44</v>
      </c>
      <c r="C24" s="27" t="s">
        <v>45</v>
      </c>
      <c r="D24" s="25">
        <f t="shared" ref="D24:D29" si="11">E24+I24+L24+O24</f>
        <v>373</v>
      </c>
      <c r="E24" s="28">
        <f t="shared" ref="E24:E29" si="12">G24+H24</f>
        <v>373</v>
      </c>
      <c r="F24" s="28"/>
      <c r="G24" s="35">
        <v>373</v>
      </c>
      <c r="H24" s="13"/>
      <c r="I24" s="28">
        <f t="shared" ref="I24:I29" si="13">J24+K24</f>
        <v>0</v>
      </c>
      <c r="J24" s="13"/>
      <c r="K24" s="4"/>
      <c r="L24" s="64">
        <f t="shared" ref="L24:L29" si="14">M24+N24</f>
        <v>0</v>
      </c>
      <c r="M24" s="4"/>
      <c r="N24" s="4"/>
      <c r="O24" s="4"/>
      <c r="P24" s="4"/>
    </row>
    <row r="25" ht="30" customHeight="1" spans="1:16">
      <c r="A25" s="4">
        <v>17</v>
      </c>
      <c r="B25" s="33" t="s">
        <v>46</v>
      </c>
      <c r="C25" s="27" t="s">
        <v>47</v>
      </c>
      <c r="D25" s="25">
        <f t="shared" si="11"/>
        <v>132</v>
      </c>
      <c r="E25" s="28">
        <f t="shared" si="12"/>
        <v>132</v>
      </c>
      <c r="F25" s="28"/>
      <c r="G25" s="35">
        <v>132</v>
      </c>
      <c r="H25" s="13"/>
      <c r="I25" s="28">
        <f t="shared" si="13"/>
        <v>0</v>
      </c>
      <c r="J25" s="13"/>
      <c r="K25" s="4"/>
      <c r="L25" s="64">
        <f t="shared" si="14"/>
        <v>0</v>
      </c>
      <c r="M25" s="4"/>
      <c r="N25" s="4"/>
      <c r="O25" s="4"/>
      <c r="P25" s="4"/>
    </row>
    <row r="26" ht="30" customHeight="1" spans="1:16">
      <c r="A26" s="4">
        <v>18</v>
      </c>
      <c r="B26" s="41" t="s">
        <v>48</v>
      </c>
      <c r="C26" s="42" t="s">
        <v>49</v>
      </c>
      <c r="D26" s="25">
        <f t="shared" si="11"/>
        <v>136.6</v>
      </c>
      <c r="E26" s="28">
        <f t="shared" si="12"/>
        <v>0</v>
      </c>
      <c r="F26" s="28"/>
      <c r="G26" s="34"/>
      <c r="H26" s="34"/>
      <c r="I26" s="28">
        <f t="shared" si="13"/>
        <v>136.6</v>
      </c>
      <c r="J26" s="34">
        <v>136.6</v>
      </c>
      <c r="K26" s="4"/>
      <c r="L26" s="64">
        <f t="shared" si="14"/>
        <v>0</v>
      </c>
      <c r="M26" s="4"/>
      <c r="N26" s="4"/>
      <c r="O26" s="4"/>
      <c r="P26" s="4"/>
    </row>
    <row r="27" ht="30" customHeight="1" spans="1:16">
      <c r="A27" s="4">
        <v>19</v>
      </c>
      <c r="B27" s="41" t="s">
        <v>50</v>
      </c>
      <c r="C27" s="42" t="s">
        <v>47</v>
      </c>
      <c r="D27" s="25">
        <f t="shared" si="11"/>
        <v>200</v>
      </c>
      <c r="E27" s="28">
        <f t="shared" si="12"/>
        <v>200</v>
      </c>
      <c r="F27" s="28"/>
      <c r="G27" s="34"/>
      <c r="H27" s="34">
        <v>200</v>
      </c>
      <c r="I27" s="28">
        <f t="shared" si="13"/>
        <v>0</v>
      </c>
      <c r="J27" s="34"/>
      <c r="K27" s="4"/>
      <c r="L27" s="64">
        <f t="shared" si="14"/>
        <v>0</v>
      </c>
      <c r="M27" s="4"/>
      <c r="N27" s="4"/>
      <c r="O27" s="4"/>
      <c r="P27" s="4"/>
    </row>
    <row r="28" ht="30" customHeight="1" spans="1:16">
      <c r="A28" s="4">
        <v>20</v>
      </c>
      <c r="B28" s="41" t="s">
        <v>51</v>
      </c>
      <c r="C28" s="42" t="s">
        <v>47</v>
      </c>
      <c r="D28" s="25">
        <f t="shared" si="11"/>
        <v>62</v>
      </c>
      <c r="E28" s="28">
        <f t="shared" si="12"/>
        <v>62</v>
      </c>
      <c r="F28" s="28"/>
      <c r="G28" s="34"/>
      <c r="H28" s="34">
        <v>62</v>
      </c>
      <c r="I28" s="28">
        <f t="shared" si="13"/>
        <v>0</v>
      </c>
      <c r="J28" s="34"/>
      <c r="K28" s="4"/>
      <c r="L28" s="64">
        <f t="shared" si="14"/>
        <v>0</v>
      </c>
      <c r="M28" s="4"/>
      <c r="N28" s="4"/>
      <c r="O28" s="4"/>
      <c r="P28" s="4"/>
    </row>
    <row r="29" s="8" customFormat="1" ht="47" customHeight="1" spans="1:16">
      <c r="A29" s="36">
        <v>21</v>
      </c>
      <c r="B29" s="43" t="s">
        <v>52</v>
      </c>
      <c r="C29" s="44" t="s">
        <v>47</v>
      </c>
      <c r="D29" s="28">
        <f t="shared" si="11"/>
        <v>100</v>
      </c>
      <c r="E29" s="28">
        <f t="shared" si="12"/>
        <v>100</v>
      </c>
      <c r="F29" s="28"/>
      <c r="G29" s="39"/>
      <c r="H29" s="39">
        <v>100</v>
      </c>
      <c r="I29" s="28">
        <f t="shared" si="13"/>
        <v>0</v>
      </c>
      <c r="J29" s="39"/>
      <c r="K29" s="36"/>
      <c r="L29" s="67">
        <f t="shared" si="14"/>
        <v>0</v>
      </c>
      <c r="M29" s="36"/>
      <c r="N29" s="36"/>
      <c r="O29" s="36"/>
      <c r="P29" s="36"/>
    </row>
    <row r="30" s="8" customFormat="1" ht="47" customHeight="1" spans="1:16">
      <c r="A30" s="36"/>
      <c r="B30" s="45" t="s">
        <v>53</v>
      </c>
      <c r="C30" s="44"/>
      <c r="D30" s="28">
        <f>SUM(D24:D29)</f>
        <v>1003.6</v>
      </c>
      <c r="E30" s="28">
        <f t="shared" ref="E30:P30" si="15">SUM(E24:E29)</f>
        <v>867</v>
      </c>
      <c r="F30" s="28">
        <f t="shared" si="15"/>
        <v>0</v>
      </c>
      <c r="G30" s="28">
        <f t="shared" si="15"/>
        <v>505</v>
      </c>
      <c r="H30" s="28">
        <f t="shared" si="15"/>
        <v>362</v>
      </c>
      <c r="I30" s="28">
        <f t="shared" si="15"/>
        <v>136.6</v>
      </c>
      <c r="J30" s="28">
        <f t="shared" si="15"/>
        <v>136.6</v>
      </c>
      <c r="K30" s="28">
        <f t="shared" si="15"/>
        <v>0</v>
      </c>
      <c r="L30" s="28">
        <f t="shared" si="15"/>
        <v>0</v>
      </c>
      <c r="M30" s="28">
        <f t="shared" si="15"/>
        <v>0</v>
      </c>
      <c r="N30" s="28">
        <f t="shared" si="15"/>
        <v>0</v>
      </c>
      <c r="O30" s="28">
        <f t="shared" si="15"/>
        <v>0</v>
      </c>
      <c r="P30" s="28">
        <f t="shared" si="15"/>
        <v>0</v>
      </c>
    </row>
    <row r="31" ht="27" customHeight="1" spans="1:16">
      <c r="A31" s="4">
        <v>22</v>
      </c>
      <c r="B31" s="33" t="s">
        <v>54</v>
      </c>
      <c r="C31" s="27" t="s">
        <v>55</v>
      </c>
      <c r="D31" s="25">
        <f t="shared" ref="D31:D38" si="16">E31+I31+L31+O31</f>
        <v>150</v>
      </c>
      <c r="E31" s="28">
        <f t="shared" ref="E31:E38" si="17">G31+H31</f>
        <v>150</v>
      </c>
      <c r="F31" s="28"/>
      <c r="G31" s="35">
        <v>150</v>
      </c>
      <c r="H31" s="13"/>
      <c r="I31" s="28">
        <f t="shared" ref="I31:I37" si="18">J31+K31</f>
        <v>0</v>
      </c>
      <c r="J31" s="13"/>
      <c r="K31" s="4"/>
      <c r="L31" s="64">
        <f t="shared" ref="L31:L37" si="19">M31+N31</f>
        <v>0</v>
      </c>
      <c r="M31" s="4"/>
      <c r="N31" s="4"/>
      <c r="O31" s="4"/>
      <c r="P31" s="4"/>
    </row>
    <row r="32" ht="27" customHeight="1" spans="1:16">
      <c r="A32" s="4">
        <v>23</v>
      </c>
      <c r="B32" s="33" t="s">
        <v>56</v>
      </c>
      <c r="C32" s="27" t="s">
        <v>57</v>
      </c>
      <c r="D32" s="25">
        <f t="shared" si="16"/>
        <v>50</v>
      </c>
      <c r="E32" s="28">
        <f t="shared" si="17"/>
        <v>50</v>
      </c>
      <c r="F32" s="28"/>
      <c r="G32" s="35">
        <v>50</v>
      </c>
      <c r="H32" s="13"/>
      <c r="I32" s="28">
        <f t="shared" si="18"/>
        <v>0</v>
      </c>
      <c r="J32" s="13"/>
      <c r="K32" s="4"/>
      <c r="L32" s="64">
        <f t="shared" si="19"/>
        <v>0</v>
      </c>
      <c r="M32" s="4"/>
      <c r="N32" s="4"/>
      <c r="O32" s="4"/>
      <c r="P32" s="4"/>
    </row>
    <row r="33" ht="30" customHeight="1" spans="1:16">
      <c r="A33" s="4">
        <v>24</v>
      </c>
      <c r="B33" s="41" t="s">
        <v>58</v>
      </c>
      <c r="C33" s="42" t="s">
        <v>59</v>
      </c>
      <c r="D33" s="25">
        <f t="shared" si="16"/>
        <v>108</v>
      </c>
      <c r="E33" s="28">
        <f t="shared" si="17"/>
        <v>0</v>
      </c>
      <c r="F33" s="28"/>
      <c r="G33" s="35"/>
      <c r="H33" s="34"/>
      <c r="I33" s="28">
        <f t="shared" si="18"/>
        <v>108</v>
      </c>
      <c r="J33" s="34">
        <v>108</v>
      </c>
      <c r="K33" s="4"/>
      <c r="L33" s="64">
        <f t="shared" si="19"/>
        <v>0</v>
      </c>
      <c r="M33" s="4"/>
      <c r="N33" s="4"/>
      <c r="O33" s="4"/>
      <c r="P33" s="4"/>
    </row>
    <row r="34" ht="28.8" spans="1:16">
      <c r="A34" s="4">
        <v>25</v>
      </c>
      <c r="B34" s="41" t="s">
        <v>60</v>
      </c>
      <c r="C34" s="42" t="s">
        <v>59</v>
      </c>
      <c r="D34" s="25">
        <f t="shared" si="16"/>
        <v>100</v>
      </c>
      <c r="E34" s="28">
        <f t="shared" si="17"/>
        <v>0</v>
      </c>
      <c r="F34" s="28"/>
      <c r="G34" s="35"/>
      <c r="H34" s="34"/>
      <c r="I34" s="28">
        <f t="shared" si="18"/>
        <v>100</v>
      </c>
      <c r="J34" s="34">
        <v>100</v>
      </c>
      <c r="K34" s="4"/>
      <c r="L34" s="64">
        <f t="shared" si="19"/>
        <v>0</v>
      </c>
      <c r="M34" s="4"/>
      <c r="N34" s="4"/>
      <c r="O34" s="4"/>
      <c r="P34" s="4"/>
    </row>
    <row r="35" ht="43.2" spans="1:16">
      <c r="A35" s="4">
        <v>26</v>
      </c>
      <c r="B35" s="41" t="s">
        <v>61</v>
      </c>
      <c r="C35" s="42" t="s">
        <v>62</v>
      </c>
      <c r="D35" s="25">
        <f t="shared" si="16"/>
        <v>60</v>
      </c>
      <c r="E35" s="28">
        <f t="shared" si="17"/>
        <v>0</v>
      </c>
      <c r="F35" s="28"/>
      <c r="G35" s="35"/>
      <c r="H35" s="34"/>
      <c r="I35" s="28">
        <f t="shared" si="18"/>
        <v>60</v>
      </c>
      <c r="J35" s="34">
        <v>60</v>
      </c>
      <c r="K35" s="4"/>
      <c r="L35" s="64">
        <f t="shared" si="19"/>
        <v>0</v>
      </c>
      <c r="M35" s="4"/>
      <c r="N35" s="4"/>
      <c r="O35" s="4"/>
      <c r="P35" s="4"/>
    </row>
    <row r="36" ht="33" customHeight="1" spans="1:16">
      <c r="A36" s="4">
        <v>27</v>
      </c>
      <c r="B36" s="46" t="s">
        <v>63</v>
      </c>
      <c r="C36" s="27" t="s">
        <v>64</v>
      </c>
      <c r="D36" s="25">
        <f t="shared" si="16"/>
        <v>80</v>
      </c>
      <c r="E36" s="28">
        <f t="shared" si="17"/>
        <v>80</v>
      </c>
      <c r="F36" s="28"/>
      <c r="G36" s="35"/>
      <c r="H36" s="34">
        <v>80</v>
      </c>
      <c r="I36" s="28">
        <f t="shared" si="18"/>
        <v>0</v>
      </c>
      <c r="J36" s="34"/>
      <c r="K36" s="4"/>
      <c r="L36" s="64">
        <f t="shared" si="19"/>
        <v>0</v>
      </c>
      <c r="M36" s="4"/>
      <c r="N36" s="4"/>
      <c r="O36" s="4"/>
      <c r="P36" s="4"/>
    </row>
    <row r="37" ht="44" customHeight="1" spans="1:16">
      <c r="A37" s="4">
        <v>28</v>
      </c>
      <c r="B37" s="46" t="s">
        <v>65</v>
      </c>
      <c r="C37" s="27" t="s">
        <v>66</v>
      </c>
      <c r="D37" s="25">
        <f t="shared" si="16"/>
        <v>50</v>
      </c>
      <c r="E37" s="28">
        <f t="shared" si="17"/>
        <v>50</v>
      </c>
      <c r="F37" s="28"/>
      <c r="G37" s="35"/>
      <c r="H37" s="34">
        <v>50</v>
      </c>
      <c r="I37" s="28">
        <f t="shared" si="18"/>
        <v>0</v>
      </c>
      <c r="J37" s="34"/>
      <c r="K37" s="4"/>
      <c r="L37" s="64">
        <f t="shared" si="19"/>
        <v>0</v>
      </c>
      <c r="M37" s="4"/>
      <c r="N37" s="4"/>
      <c r="O37" s="4"/>
      <c r="P37" s="4"/>
    </row>
    <row r="38" ht="44" customHeight="1" spans="1:16">
      <c r="A38" s="4">
        <v>29</v>
      </c>
      <c r="B38" s="46" t="s">
        <v>67</v>
      </c>
      <c r="C38" s="27"/>
      <c r="D38" s="25">
        <f t="shared" si="16"/>
        <v>38</v>
      </c>
      <c r="E38" s="28">
        <f t="shared" si="17"/>
        <v>38</v>
      </c>
      <c r="F38" s="28"/>
      <c r="G38" s="35"/>
      <c r="H38" s="34">
        <v>38</v>
      </c>
      <c r="I38" s="28"/>
      <c r="J38" s="34"/>
      <c r="K38" s="4"/>
      <c r="L38" s="64"/>
      <c r="M38" s="4"/>
      <c r="N38" s="4"/>
      <c r="O38" s="4"/>
      <c r="P38" s="4"/>
    </row>
    <row r="39" s="7" customFormat="1" ht="44" customHeight="1" spans="1:16">
      <c r="A39" s="30"/>
      <c r="B39" s="47" t="s">
        <v>68</v>
      </c>
      <c r="C39" s="32"/>
      <c r="D39" s="25">
        <f>SUM(D31:D38)</f>
        <v>636</v>
      </c>
      <c r="E39" s="25">
        <f t="shared" ref="E39:P39" si="20">SUM(E31:E38)</f>
        <v>368</v>
      </c>
      <c r="F39" s="25">
        <f t="shared" si="20"/>
        <v>0</v>
      </c>
      <c r="G39" s="25">
        <f t="shared" si="20"/>
        <v>200</v>
      </c>
      <c r="H39" s="25">
        <f t="shared" si="20"/>
        <v>168</v>
      </c>
      <c r="I39" s="25">
        <f t="shared" si="20"/>
        <v>268</v>
      </c>
      <c r="J39" s="25">
        <f t="shared" si="20"/>
        <v>268</v>
      </c>
      <c r="K39" s="25">
        <f t="shared" si="20"/>
        <v>0</v>
      </c>
      <c r="L39" s="25">
        <f t="shared" si="20"/>
        <v>0</v>
      </c>
      <c r="M39" s="25">
        <f t="shared" si="20"/>
        <v>0</v>
      </c>
      <c r="N39" s="25">
        <f t="shared" si="20"/>
        <v>0</v>
      </c>
      <c r="O39" s="25">
        <f t="shared" si="20"/>
        <v>0</v>
      </c>
      <c r="P39" s="25">
        <f t="shared" si="20"/>
        <v>0</v>
      </c>
    </row>
    <row r="40" ht="30" customHeight="1" spans="1:16">
      <c r="A40" s="4">
        <v>29</v>
      </c>
      <c r="B40" s="33" t="s">
        <v>69</v>
      </c>
      <c r="C40" s="27" t="s">
        <v>70</v>
      </c>
      <c r="D40" s="25">
        <f t="shared" ref="D40:D55" si="21">E40+I40+L40+O40</f>
        <v>150</v>
      </c>
      <c r="E40" s="28">
        <f t="shared" ref="E40:E55" si="22">G40+H40</f>
        <v>150</v>
      </c>
      <c r="F40" s="28"/>
      <c r="G40" s="35">
        <v>150</v>
      </c>
      <c r="H40" s="4"/>
      <c r="I40" s="28">
        <f t="shared" ref="I40:I55" si="23">J40+K40</f>
        <v>0</v>
      </c>
      <c r="J40" s="4"/>
      <c r="K40" s="4"/>
      <c r="L40" s="64">
        <f t="shared" ref="L40:L55" si="24">M40+N40</f>
        <v>0</v>
      </c>
      <c r="M40" s="4"/>
      <c r="N40" s="4"/>
      <c r="O40" s="4"/>
      <c r="P40" s="4"/>
    </row>
    <row r="41" ht="34" customHeight="1" spans="1:16">
      <c r="A41" s="4">
        <v>30</v>
      </c>
      <c r="B41" s="48" t="s">
        <v>71</v>
      </c>
      <c r="C41" s="27" t="s">
        <v>72</v>
      </c>
      <c r="D41" s="25">
        <f t="shared" si="21"/>
        <v>250</v>
      </c>
      <c r="E41" s="28">
        <f t="shared" si="22"/>
        <v>250</v>
      </c>
      <c r="F41" s="28"/>
      <c r="G41" s="35">
        <v>250</v>
      </c>
      <c r="H41" s="4"/>
      <c r="I41" s="28">
        <f t="shared" si="23"/>
        <v>0</v>
      </c>
      <c r="J41" s="4"/>
      <c r="K41" s="4"/>
      <c r="L41" s="64">
        <f t="shared" si="24"/>
        <v>0</v>
      </c>
      <c r="M41" s="4"/>
      <c r="N41" s="4"/>
      <c r="O41" s="4"/>
      <c r="P41" s="4"/>
    </row>
    <row r="42" ht="36" spans="1:16">
      <c r="A42" s="4">
        <v>31</v>
      </c>
      <c r="B42" s="33" t="s">
        <v>73</v>
      </c>
      <c r="C42" s="42" t="s">
        <v>74</v>
      </c>
      <c r="D42" s="25">
        <f t="shared" si="21"/>
        <v>140</v>
      </c>
      <c r="E42" s="28">
        <f t="shared" si="22"/>
        <v>0</v>
      </c>
      <c r="F42" s="28"/>
      <c r="G42" s="35"/>
      <c r="H42" s="34"/>
      <c r="I42" s="28">
        <f t="shared" si="23"/>
        <v>140</v>
      </c>
      <c r="J42" s="34">
        <v>140</v>
      </c>
      <c r="K42" s="4"/>
      <c r="L42" s="64">
        <f t="shared" si="24"/>
        <v>0</v>
      </c>
      <c r="M42" s="4"/>
      <c r="N42" s="4"/>
      <c r="O42" s="4"/>
      <c r="P42" s="4"/>
    </row>
    <row r="43" ht="36" spans="1:16">
      <c r="A43" s="4">
        <v>32</v>
      </c>
      <c r="B43" s="33" t="s">
        <v>75</v>
      </c>
      <c r="C43" s="42" t="s">
        <v>76</v>
      </c>
      <c r="D43" s="25">
        <f t="shared" si="21"/>
        <v>64</v>
      </c>
      <c r="E43" s="28">
        <f t="shared" si="22"/>
        <v>0</v>
      </c>
      <c r="F43" s="28"/>
      <c r="G43" s="35"/>
      <c r="H43" s="34"/>
      <c r="I43" s="28">
        <f t="shared" si="23"/>
        <v>64</v>
      </c>
      <c r="J43" s="34">
        <v>64</v>
      </c>
      <c r="K43" s="4"/>
      <c r="L43" s="64">
        <f t="shared" si="24"/>
        <v>0</v>
      </c>
      <c r="M43" s="4"/>
      <c r="N43" s="4"/>
      <c r="O43" s="4"/>
      <c r="P43" s="4"/>
    </row>
    <row r="44" ht="34" customHeight="1" spans="1:16">
      <c r="A44" s="4">
        <v>33</v>
      </c>
      <c r="B44" s="33" t="s">
        <v>77</v>
      </c>
      <c r="C44" s="42" t="s">
        <v>72</v>
      </c>
      <c r="D44" s="25">
        <f t="shared" si="21"/>
        <v>153</v>
      </c>
      <c r="E44" s="28">
        <f t="shared" si="22"/>
        <v>153</v>
      </c>
      <c r="F44" s="28"/>
      <c r="G44" s="35"/>
      <c r="H44" s="34">
        <v>153</v>
      </c>
      <c r="I44" s="28">
        <f t="shared" si="23"/>
        <v>0</v>
      </c>
      <c r="J44" s="34"/>
      <c r="K44" s="4"/>
      <c r="L44" s="64">
        <f t="shared" si="24"/>
        <v>0</v>
      </c>
      <c r="M44" s="4"/>
      <c r="N44" s="4"/>
      <c r="O44" s="4"/>
      <c r="P44" s="4"/>
    </row>
    <row r="45" ht="31" customHeight="1" spans="1:16">
      <c r="A45" s="4">
        <v>34</v>
      </c>
      <c r="B45" s="33" t="s">
        <v>78</v>
      </c>
      <c r="C45" s="42" t="s">
        <v>79</v>
      </c>
      <c r="D45" s="25">
        <f t="shared" si="21"/>
        <v>66</v>
      </c>
      <c r="E45" s="28">
        <f t="shared" si="22"/>
        <v>66</v>
      </c>
      <c r="F45" s="28"/>
      <c r="G45" s="35"/>
      <c r="H45" s="34">
        <v>66</v>
      </c>
      <c r="I45" s="28">
        <f t="shared" si="23"/>
        <v>0</v>
      </c>
      <c r="J45" s="34"/>
      <c r="K45" s="4"/>
      <c r="L45" s="64">
        <f t="shared" si="24"/>
        <v>0</v>
      </c>
      <c r="M45" s="4"/>
      <c r="N45" s="4"/>
      <c r="O45" s="4"/>
      <c r="P45" s="4"/>
    </row>
    <row r="46" ht="31" customHeight="1" spans="1:16">
      <c r="A46" s="4">
        <v>35</v>
      </c>
      <c r="B46" s="33" t="s">
        <v>80</v>
      </c>
      <c r="C46" s="42" t="s">
        <v>81</v>
      </c>
      <c r="D46" s="25">
        <f t="shared" si="21"/>
        <v>82</v>
      </c>
      <c r="E46" s="28">
        <f t="shared" si="22"/>
        <v>82</v>
      </c>
      <c r="F46" s="28"/>
      <c r="G46" s="35"/>
      <c r="H46" s="34">
        <v>82</v>
      </c>
      <c r="I46" s="28">
        <f t="shared" si="23"/>
        <v>0</v>
      </c>
      <c r="J46" s="34"/>
      <c r="K46" s="4"/>
      <c r="L46" s="64">
        <f t="shared" si="24"/>
        <v>0</v>
      </c>
      <c r="M46" s="4"/>
      <c r="N46" s="4"/>
      <c r="O46" s="4"/>
      <c r="P46" s="4"/>
    </row>
    <row r="47" ht="37" customHeight="1" spans="1:16">
      <c r="A47" s="4">
        <v>36</v>
      </c>
      <c r="B47" s="33" t="s">
        <v>82</v>
      </c>
      <c r="C47" s="42" t="s">
        <v>83</v>
      </c>
      <c r="D47" s="25">
        <f t="shared" si="21"/>
        <v>62</v>
      </c>
      <c r="E47" s="28">
        <f t="shared" si="22"/>
        <v>62</v>
      </c>
      <c r="F47" s="28"/>
      <c r="G47" s="35"/>
      <c r="H47" s="34">
        <v>62</v>
      </c>
      <c r="I47" s="28">
        <f t="shared" si="23"/>
        <v>0</v>
      </c>
      <c r="J47" s="34"/>
      <c r="K47" s="4"/>
      <c r="L47" s="64">
        <f t="shared" si="24"/>
        <v>0</v>
      </c>
      <c r="M47" s="4"/>
      <c r="N47" s="4"/>
      <c r="O47" s="4"/>
      <c r="P47" s="4"/>
    </row>
    <row r="48" ht="41" customHeight="1" spans="1:17">
      <c r="A48" s="4"/>
      <c r="B48" s="49" t="s">
        <v>84</v>
      </c>
      <c r="C48" s="42"/>
      <c r="D48" s="25">
        <f>SUM(D40:D47)</f>
        <v>967</v>
      </c>
      <c r="E48" s="25">
        <f t="shared" ref="E48:Q48" si="25">SUM(E40:E47)</f>
        <v>763</v>
      </c>
      <c r="F48" s="25">
        <f t="shared" si="25"/>
        <v>0</v>
      </c>
      <c r="G48" s="25">
        <f t="shared" si="25"/>
        <v>400</v>
      </c>
      <c r="H48" s="25">
        <f t="shared" si="25"/>
        <v>363</v>
      </c>
      <c r="I48" s="25">
        <f t="shared" si="25"/>
        <v>204</v>
      </c>
      <c r="J48" s="25">
        <f t="shared" si="25"/>
        <v>204</v>
      </c>
      <c r="K48" s="25">
        <f t="shared" si="25"/>
        <v>0</v>
      </c>
      <c r="L48" s="25">
        <f t="shared" si="25"/>
        <v>0</v>
      </c>
      <c r="M48" s="25">
        <f t="shared" si="25"/>
        <v>0</v>
      </c>
      <c r="N48" s="25">
        <f t="shared" si="25"/>
        <v>0</v>
      </c>
      <c r="O48" s="25">
        <f t="shared" si="25"/>
        <v>0</v>
      </c>
      <c r="P48" s="25">
        <f t="shared" si="25"/>
        <v>0</v>
      </c>
      <c r="Q48" s="25">
        <f t="shared" si="25"/>
        <v>0</v>
      </c>
    </row>
    <row r="49" ht="32" customHeight="1" spans="1:16">
      <c r="A49" s="4">
        <v>37</v>
      </c>
      <c r="B49" s="48" t="s">
        <v>85</v>
      </c>
      <c r="C49" s="27" t="s">
        <v>86</v>
      </c>
      <c r="D49" s="25">
        <f t="shared" ref="D49:D57" si="26">E49+I49+L49+O49</f>
        <v>5.3</v>
      </c>
      <c r="E49" s="28">
        <f>F49+G49+H49</f>
        <v>5.3</v>
      </c>
      <c r="F49" s="28"/>
      <c r="G49" s="35">
        <v>5.3</v>
      </c>
      <c r="H49" s="4"/>
      <c r="I49" s="28">
        <f t="shared" ref="I49:I54" si="27">J49+K49</f>
        <v>0</v>
      </c>
      <c r="J49" s="4"/>
      <c r="K49" s="4"/>
      <c r="L49" s="64">
        <f t="shared" ref="L49:L54" si="28">M49+N49</f>
        <v>0</v>
      </c>
      <c r="M49" s="4"/>
      <c r="N49" s="4"/>
      <c r="O49" s="4"/>
      <c r="P49" s="4"/>
    </row>
    <row r="50" ht="39" customHeight="1" spans="1:16">
      <c r="A50" s="4">
        <v>38</v>
      </c>
      <c r="B50" s="48" t="s">
        <v>87</v>
      </c>
      <c r="C50" s="27" t="s">
        <v>88</v>
      </c>
      <c r="D50" s="25">
        <f t="shared" si="26"/>
        <v>238.7</v>
      </c>
      <c r="E50" s="28">
        <f t="shared" ref="E50:E57" si="29">F50+G50+H50</f>
        <v>238.7</v>
      </c>
      <c r="F50" s="28"/>
      <c r="G50" s="35">
        <v>238.7</v>
      </c>
      <c r="H50" s="4"/>
      <c r="I50" s="28">
        <f t="shared" si="27"/>
        <v>0</v>
      </c>
      <c r="J50" s="4"/>
      <c r="K50" s="4"/>
      <c r="L50" s="64">
        <f t="shared" si="28"/>
        <v>0</v>
      </c>
      <c r="M50" s="4"/>
      <c r="N50" s="4"/>
      <c r="O50" s="4"/>
      <c r="P50" s="4"/>
    </row>
    <row r="51" ht="34" customHeight="1" spans="1:16">
      <c r="A51" s="4">
        <v>39</v>
      </c>
      <c r="B51" s="48" t="s">
        <v>89</v>
      </c>
      <c r="C51" s="27" t="s">
        <v>90</v>
      </c>
      <c r="D51" s="25">
        <f t="shared" si="26"/>
        <v>50</v>
      </c>
      <c r="E51" s="28">
        <f t="shared" si="29"/>
        <v>50</v>
      </c>
      <c r="F51" s="28"/>
      <c r="G51" s="35">
        <v>50</v>
      </c>
      <c r="H51" s="4"/>
      <c r="I51" s="28">
        <f t="shared" si="27"/>
        <v>0</v>
      </c>
      <c r="J51" s="4"/>
      <c r="K51" s="69"/>
      <c r="L51" s="64">
        <f t="shared" si="28"/>
        <v>0</v>
      </c>
      <c r="M51" s="4"/>
      <c r="N51" s="4"/>
      <c r="O51" s="4"/>
      <c r="P51" s="4"/>
    </row>
    <row r="52" ht="36" customHeight="1" spans="1:16">
      <c r="A52" s="4">
        <v>40</v>
      </c>
      <c r="B52" s="48" t="s">
        <v>91</v>
      </c>
      <c r="C52" s="27" t="s">
        <v>90</v>
      </c>
      <c r="D52" s="25">
        <f t="shared" si="26"/>
        <v>180</v>
      </c>
      <c r="E52" s="28">
        <f t="shared" si="29"/>
        <v>180</v>
      </c>
      <c r="F52" s="28"/>
      <c r="G52" s="35">
        <v>180</v>
      </c>
      <c r="H52" s="4"/>
      <c r="I52" s="28">
        <f t="shared" si="27"/>
        <v>0</v>
      </c>
      <c r="J52" s="4"/>
      <c r="K52" s="69"/>
      <c r="L52" s="64">
        <f t="shared" si="28"/>
        <v>0</v>
      </c>
      <c r="M52" s="4"/>
      <c r="N52" s="4"/>
      <c r="O52" s="4"/>
      <c r="P52" s="4"/>
    </row>
    <row r="53" ht="40" customHeight="1" spans="1:16">
      <c r="A53" s="4">
        <v>41</v>
      </c>
      <c r="B53" s="50" t="s">
        <v>92</v>
      </c>
      <c r="C53" s="42" t="s">
        <v>93</v>
      </c>
      <c r="D53" s="25">
        <f t="shared" si="26"/>
        <v>20</v>
      </c>
      <c r="E53" s="28">
        <f t="shared" si="29"/>
        <v>0</v>
      </c>
      <c r="F53" s="28"/>
      <c r="G53" s="51"/>
      <c r="H53" s="34"/>
      <c r="I53" s="28">
        <f t="shared" si="27"/>
        <v>20</v>
      </c>
      <c r="J53" s="34">
        <v>20</v>
      </c>
      <c r="K53" s="69"/>
      <c r="L53" s="64">
        <f t="shared" si="28"/>
        <v>0</v>
      </c>
      <c r="M53" s="4"/>
      <c r="N53" s="4"/>
      <c r="O53" s="4"/>
      <c r="P53" s="4"/>
    </row>
    <row r="54" ht="40" customHeight="1" spans="1:16">
      <c r="A54" s="4">
        <v>42</v>
      </c>
      <c r="B54" s="52" t="s">
        <v>94</v>
      </c>
      <c r="C54" s="53" t="s">
        <v>90</v>
      </c>
      <c r="D54" s="25">
        <f t="shared" si="26"/>
        <v>175</v>
      </c>
      <c r="E54" s="28">
        <f t="shared" si="29"/>
        <v>0</v>
      </c>
      <c r="F54" s="28"/>
      <c r="G54" s="51"/>
      <c r="H54" s="34"/>
      <c r="I54" s="28">
        <f t="shared" si="27"/>
        <v>175</v>
      </c>
      <c r="J54" s="34">
        <v>175</v>
      </c>
      <c r="K54" s="69"/>
      <c r="L54" s="64">
        <f t="shared" si="28"/>
        <v>0</v>
      </c>
      <c r="M54" s="4"/>
      <c r="N54" s="4"/>
      <c r="O54" s="4"/>
      <c r="P54" s="4"/>
    </row>
    <row r="55" customFormat="1" ht="49" customHeight="1" spans="1:16">
      <c r="A55" s="4"/>
      <c r="B55" s="52" t="s">
        <v>95</v>
      </c>
      <c r="C55" s="53"/>
      <c r="D55" s="25">
        <f t="shared" si="26"/>
        <v>154</v>
      </c>
      <c r="E55" s="28">
        <f t="shared" si="29"/>
        <v>154</v>
      </c>
      <c r="F55" s="28"/>
      <c r="G55" s="51"/>
      <c r="H55" s="34">
        <v>154</v>
      </c>
      <c r="I55" s="28"/>
      <c r="J55" s="34"/>
      <c r="K55" s="69"/>
      <c r="L55" s="64"/>
      <c r="M55" s="4"/>
      <c r="N55" s="4"/>
      <c r="O55" s="4"/>
      <c r="P55" s="4"/>
    </row>
    <row r="56" s="8" customFormat="1" ht="36" spans="1:16">
      <c r="A56" s="36">
        <v>43</v>
      </c>
      <c r="B56" s="54" t="s">
        <v>96</v>
      </c>
      <c r="C56" s="55" t="s">
        <v>97</v>
      </c>
      <c r="D56" s="25">
        <f t="shared" si="26"/>
        <v>100</v>
      </c>
      <c r="E56" s="28">
        <f t="shared" si="29"/>
        <v>100</v>
      </c>
      <c r="F56" s="56">
        <v>100</v>
      </c>
      <c r="G56" s="57"/>
      <c r="H56" s="36"/>
      <c r="I56" s="28">
        <f>J56+K56</f>
        <v>0</v>
      </c>
      <c r="J56" s="36"/>
      <c r="K56" s="36"/>
      <c r="L56" s="67">
        <f>M56+N56</f>
        <v>0</v>
      </c>
      <c r="M56" s="36"/>
      <c r="N56" s="36"/>
      <c r="O56" s="36"/>
      <c r="P56" s="36"/>
    </row>
    <row r="57" s="8" customFormat="1" ht="40" customHeight="1" spans="1:16">
      <c r="A57" s="36">
        <v>44</v>
      </c>
      <c r="B57" s="54" t="s">
        <v>98</v>
      </c>
      <c r="C57" s="57" t="s">
        <v>90</v>
      </c>
      <c r="D57" s="25">
        <f t="shared" si="26"/>
        <v>100</v>
      </c>
      <c r="E57" s="28">
        <f t="shared" si="29"/>
        <v>100</v>
      </c>
      <c r="F57" s="56">
        <v>100</v>
      </c>
      <c r="G57" s="57"/>
      <c r="H57" s="36"/>
      <c r="I57" s="28">
        <f>J57+K57</f>
        <v>0</v>
      </c>
      <c r="J57" s="36"/>
      <c r="K57" s="36"/>
      <c r="L57" s="67">
        <f>M57+N57</f>
        <v>0</v>
      </c>
      <c r="M57" s="36"/>
      <c r="N57" s="36"/>
      <c r="O57" s="36"/>
      <c r="P57" s="36"/>
    </row>
    <row r="58" ht="28" customHeight="1" spans="1:16">
      <c r="A58" s="4"/>
      <c r="B58" s="58" t="s">
        <v>99</v>
      </c>
      <c r="C58" s="58"/>
      <c r="D58" s="59">
        <f>SUM(D49:D57)</f>
        <v>1023</v>
      </c>
      <c r="E58" s="28">
        <f>SUM(E49:E57)</f>
        <v>828</v>
      </c>
      <c r="F58" s="59">
        <f>SUM(F49:F57)</f>
        <v>200</v>
      </c>
      <c r="G58" s="59">
        <f>SUM(G49:G57)</f>
        <v>474</v>
      </c>
      <c r="H58" s="59">
        <f>SUM(H49:H57)</f>
        <v>154</v>
      </c>
      <c r="I58" s="59">
        <f t="shared" ref="I58:P58" si="30">SUM(I49:I57)</f>
        <v>195</v>
      </c>
      <c r="J58" s="59">
        <f t="shared" si="30"/>
        <v>195</v>
      </c>
      <c r="K58" s="59">
        <f t="shared" si="30"/>
        <v>0</v>
      </c>
      <c r="L58" s="59">
        <f t="shared" si="30"/>
        <v>0</v>
      </c>
      <c r="M58" s="59">
        <f t="shared" si="30"/>
        <v>0</v>
      </c>
      <c r="N58" s="59">
        <f t="shared" si="30"/>
        <v>0</v>
      </c>
      <c r="O58" s="59">
        <f t="shared" si="30"/>
        <v>0</v>
      </c>
      <c r="P58" s="59">
        <f t="shared" si="30"/>
        <v>0</v>
      </c>
    </row>
    <row r="59" spans="2:3">
      <c r="B59" s="60"/>
      <c r="C59" s="61"/>
    </row>
    <row r="60" spans="2:3">
      <c r="B60" s="60"/>
      <c r="C60" s="61"/>
    </row>
    <row r="61" spans="2:3">
      <c r="B61" s="60"/>
      <c r="C61" s="61"/>
    </row>
    <row r="62" spans="2:3">
      <c r="B62" s="61"/>
      <c r="C62" s="61"/>
    </row>
    <row r="63" spans="2:3">
      <c r="B63" s="61"/>
      <c r="C63" s="61"/>
    </row>
    <row r="64" spans="2:3">
      <c r="B64" s="61"/>
      <c r="C64" s="61"/>
    </row>
    <row r="65" spans="2:3">
      <c r="B65" s="61"/>
      <c r="C65" s="61"/>
    </row>
  </sheetData>
  <mergeCells count="11">
    <mergeCell ref="B1:P1"/>
    <mergeCell ref="D2:O2"/>
    <mergeCell ref="E3:H3"/>
    <mergeCell ref="I3:K3"/>
    <mergeCell ref="L3:N3"/>
    <mergeCell ref="B5:C5"/>
    <mergeCell ref="A2:A4"/>
    <mergeCell ref="B2:B4"/>
    <mergeCell ref="C2:C4"/>
    <mergeCell ref="D3:D4"/>
    <mergeCell ref="P2:P4"/>
  </mergeCells>
  <pageMargins left="0.236111111111111" right="0.118055555555556" top="0.472222222222222" bottom="0.393055555555556" header="0.511805555555556" footer="0.35416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F10" sqref="F10"/>
    </sheetView>
  </sheetViews>
  <sheetFormatPr defaultColWidth="8.88888888888889" defaultRowHeight="14.4"/>
  <cols>
    <col min="1" max="1" width="12.5833333333333" customWidth="1"/>
    <col min="2" max="2" width="14.7777777777778" customWidth="1"/>
    <col min="3" max="3" width="14.4166666666667" customWidth="1"/>
    <col min="4" max="4" width="13.5555555555556" customWidth="1"/>
    <col min="5" max="5" width="16.4166666666667" customWidth="1"/>
    <col min="6" max="6" width="13.4444444444444" customWidth="1"/>
    <col min="7" max="7" width="15.5925925925926" customWidth="1"/>
    <col min="8" max="8" width="15.3333333333333" customWidth="1"/>
    <col min="9" max="9" width="14.6388888888889" customWidth="1"/>
  </cols>
  <sheetData>
    <row r="1" ht="25" customHeight="1" spans="1:9">
      <c r="A1" s="1" t="s">
        <v>100</v>
      </c>
      <c r="B1" s="2" t="s">
        <v>101</v>
      </c>
      <c r="C1" s="3"/>
      <c r="D1" s="2" t="s">
        <v>102</v>
      </c>
      <c r="E1" s="3"/>
      <c r="F1" s="2" t="s">
        <v>103</v>
      </c>
      <c r="G1" s="3"/>
      <c r="H1" s="4" t="s">
        <v>6</v>
      </c>
      <c r="I1" s="4"/>
    </row>
    <row r="2" ht="31" customHeight="1" spans="1:9">
      <c r="A2" s="5"/>
      <c r="B2" s="4" t="s">
        <v>104</v>
      </c>
      <c r="C2" s="4" t="s">
        <v>105</v>
      </c>
      <c r="D2" s="4" t="s">
        <v>104</v>
      </c>
      <c r="E2" s="4" t="s">
        <v>105</v>
      </c>
      <c r="F2" s="4" t="s">
        <v>104</v>
      </c>
      <c r="G2" s="4" t="s">
        <v>105</v>
      </c>
      <c r="H2" s="4" t="s">
        <v>104</v>
      </c>
      <c r="I2" s="4" t="s">
        <v>105</v>
      </c>
    </row>
    <row r="3" ht="37" customHeight="1" spans="1:9">
      <c r="A3" s="4" t="s">
        <v>106</v>
      </c>
      <c r="B3" s="4"/>
      <c r="C3" s="4"/>
      <c r="D3" s="4"/>
      <c r="E3" s="4"/>
      <c r="F3" s="4"/>
      <c r="G3" s="4"/>
      <c r="H3" s="4"/>
      <c r="I3" s="4"/>
    </row>
    <row r="4" ht="33" customHeight="1" spans="1:9">
      <c r="A4" s="4" t="s">
        <v>107</v>
      </c>
      <c r="B4" s="4"/>
      <c r="C4" s="4"/>
      <c r="D4" s="4"/>
      <c r="E4" s="4"/>
      <c r="F4" s="4"/>
      <c r="G4" s="4"/>
      <c r="H4" s="4"/>
      <c r="I4" s="4"/>
    </row>
    <row r="5" ht="28" customHeight="1" spans="1:9">
      <c r="A5" s="4" t="s">
        <v>108</v>
      </c>
      <c r="B5" s="4"/>
      <c r="C5" s="4"/>
      <c r="D5" s="4"/>
      <c r="E5" s="4"/>
      <c r="F5" s="4"/>
      <c r="G5" s="4"/>
      <c r="H5" s="4"/>
      <c r="I5" s="4"/>
    </row>
    <row r="6" ht="31" customHeight="1" spans="1:9">
      <c r="A6" s="4" t="s">
        <v>109</v>
      </c>
      <c r="B6" s="4"/>
      <c r="C6" s="4"/>
      <c r="D6" s="4"/>
      <c r="E6" s="4"/>
      <c r="F6" s="4"/>
      <c r="G6" s="4"/>
      <c r="H6" s="4"/>
      <c r="I6" s="4"/>
    </row>
    <row r="7" ht="33" customHeight="1" spans="1:9">
      <c r="A7" s="4" t="s">
        <v>110</v>
      </c>
      <c r="B7" s="4"/>
      <c r="C7" s="4"/>
      <c r="D7" s="4"/>
      <c r="E7" s="4"/>
      <c r="F7" s="4"/>
      <c r="G7" s="4"/>
      <c r="H7" s="4"/>
      <c r="I7" s="4"/>
    </row>
    <row r="8" ht="35" customHeight="1" spans="1:9">
      <c r="A8" s="4" t="s">
        <v>25</v>
      </c>
      <c r="B8" s="4"/>
      <c r="C8" s="4"/>
      <c r="D8" s="4"/>
      <c r="E8" s="4"/>
      <c r="F8" s="4"/>
      <c r="G8" s="4"/>
      <c r="H8" s="4"/>
      <c r="I8" s="4"/>
    </row>
    <row r="9" ht="31" customHeight="1" spans="1:9">
      <c r="A9" s="4" t="s">
        <v>6</v>
      </c>
      <c r="B9" s="4"/>
      <c r="C9" s="4"/>
      <c r="D9" s="4"/>
      <c r="E9" s="4"/>
      <c r="F9" s="4"/>
      <c r="G9" s="4"/>
      <c r="H9" s="4"/>
      <c r="I9" s="4"/>
    </row>
  </sheetData>
  <mergeCells count="4">
    <mergeCell ref="B1:C1"/>
    <mergeCell ref="D1:E1"/>
    <mergeCell ref="F1:G1"/>
    <mergeCell ref="A1:A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玉溪市华宁县党政机关单位</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2019-09-30T08:16:00Z</dcterms:created>
  <dcterms:modified xsi:type="dcterms:W3CDTF">2021-09-13T08:30:07Z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