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衔接推进乡村振兴补助资金项目完成情况统计表" sheetId="1" r:id="rId1"/>
  </sheets>
  <definedNames>
    <definedName name="_xlnm._FilterDatabase" localSheetId="0" hidden="1">'2023年衔接推进乡村振兴补助资金项目完成情况统计表'!$A$5:$AJ$65</definedName>
  </definedNames>
  <calcPr calcId="144525"/>
</workbook>
</file>

<file path=xl/sharedStrings.xml><?xml version="1.0" encoding="utf-8"?>
<sst xmlns="http://schemas.openxmlformats.org/spreadsheetml/2006/main" count="654" uniqueCount="221">
  <si>
    <t>2023年衔接推进乡村振兴补助资金项目完成情况统计表</t>
  </si>
  <si>
    <t>序号</t>
  </si>
  <si>
    <t>项目所在县（市、区）</t>
  </si>
  <si>
    <t>项目名称</t>
  </si>
  <si>
    <t>项目基本情况
（项目建设内容简述）</t>
  </si>
  <si>
    <t>项目编号</t>
  </si>
  <si>
    <t>县（市、区）资金下达时间（资金文件下发时间）</t>
  </si>
  <si>
    <t>是否壮大集体经济</t>
  </si>
  <si>
    <t>是否扶持市场经营主体</t>
  </si>
  <si>
    <t>是否列为乡村振兴示范点</t>
  </si>
  <si>
    <t>其中：</t>
  </si>
  <si>
    <t>是否属于扶持庭院经济项目</t>
  </si>
  <si>
    <t>是否采用以工代赈方式实施</t>
  </si>
  <si>
    <t>项目实际/计划开工时间</t>
  </si>
  <si>
    <t>项目实际或/计划完工时间</t>
  </si>
  <si>
    <t>项目受益情况</t>
  </si>
  <si>
    <t>项目总投资（万元）</t>
  </si>
  <si>
    <t>中央资金（万元）</t>
  </si>
  <si>
    <t>省级资金（万元）</t>
  </si>
  <si>
    <t>市级资金（万元）</t>
  </si>
  <si>
    <t>县（市、区）资金（万元）</t>
  </si>
  <si>
    <t>其他资金（万元）</t>
  </si>
  <si>
    <t>累计完成投资
（万元）</t>
  </si>
  <si>
    <t>其中</t>
  </si>
  <si>
    <t>项目完成率（%）</t>
  </si>
  <si>
    <t>备注</t>
  </si>
  <si>
    <t>是否属于乡村振兴旅游示范村建设</t>
  </si>
  <si>
    <t>户数</t>
  </si>
  <si>
    <t>人数</t>
  </si>
  <si>
    <t>巩固拓展脱贫攻坚成果和乡村振兴任务</t>
  </si>
  <si>
    <t>少数民族发展任务</t>
  </si>
  <si>
    <t>以工代赈任务</t>
  </si>
  <si>
    <t>贫困林场</t>
  </si>
  <si>
    <t>县区资金（万元）</t>
  </si>
  <si>
    <t>脱贫人口及监测对象户数</t>
  </si>
  <si>
    <t>脱贫人口及监测对象人数</t>
  </si>
  <si>
    <t>华宁县</t>
  </si>
  <si>
    <t>2022年宁州街道甸尾社区山口村产村融合发展建设项目</t>
  </si>
  <si>
    <t>产业发展设施修缮180平方米；文化长廊51.62平方米；玫瑰园建设882平方米；玫瑰园周边沥青混凝土路面铺设2256平方米。</t>
  </si>
  <si>
    <t>5500001625606042</t>
  </si>
  <si>
    <t>是</t>
  </si>
  <si>
    <t>否</t>
  </si>
  <si>
    <t>2023年宁州街道上村社区青龙潭小组乡村振兴示范点建设项目</t>
  </si>
  <si>
    <t>（1）活动场地建设978平方米：包含彩色混泥土硬化978平方米、青砖台阶40立方米、配套设施2项、水池1.8立方米、照明灯6盏；（2）人居环境提升：包含基础设施建设（道路拓宽22平方米、垃圾房建设1座、护栏80米）、绿化提升1283.3平方米、水池1座、树池3个；产业发展建设：机耕路建设500米；果树种植15棵。</t>
  </si>
  <si>
    <t>5500001625616575</t>
  </si>
  <si>
    <t>2023年宁州街道右所大营美丽村庄建设项目</t>
  </si>
  <si>
    <t>（1）活动场地建设：活动场地一建设600平方米；活动场地二建设1200平方米。（2）排水沟建设：C20砼排水沟建设85米、排水管建设50米。</t>
  </si>
  <si>
    <t>5500001625617843</t>
  </si>
  <si>
    <t>2023年宁州街道普茶寨村、岔纳村产业发展配套设施建设项目</t>
  </si>
  <si>
    <t>宁州街道计划建设烤烟房40座，其中普茶寨村委会15座，包含：登楼山小组烤烟房建设10座，响水小组烤烟房建设5座；岔纳村委会25座，包含：小白厂小组烤烟房建设15座，岔河小组烤烟房建设10座。烤房含闭式空气源热泵一体式机组、循环风机带支架、装烟室和加热室及基础处理、标识牌、安装调试、基础及其他设施。</t>
  </si>
  <si>
    <t>5500001664830968</t>
  </si>
  <si>
    <t>2023年宁州街道咱乐村委会产业发展配套建设项目</t>
  </si>
  <si>
    <t>产业发展配套设施建设730.06平方米：长42.2米，宽17.3米，檐口高6.45米，项目容积率为0.315，采用钢结构支撑，树脂瓦顶。</t>
  </si>
  <si>
    <t>5500001664875760</t>
  </si>
  <si>
    <t>2023年宁州街道火特村产业发展沟渠建设项目</t>
  </si>
  <si>
    <t>火特小组产业发展沟渠建设870米：含土方开挖、土方回填C20混凝土垫层、C25混凝土沟帮、C25混凝土沟底、C25混凝土盖板、DN1000混凝土承插管。</t>
  </si>
  <si>
    <t>5500001625612973</t>
  </si>
  <si>
    <t>2023年宁州街道右所社区大箐、头发箐乡村振兴示范点建设项目</t>
  </si>
  <si>
    <t>村内主干道建设2条，合计843米。其中：（1）头发箐主干道硬化1条458米，平均宽度7米（含道路平整、碎石垫层、C25砼硬化）；（2）大箐主干道硬化1条385米，平均宽度7米（含道路平整、碎石垫层、C25砼硬化）。</t>
  </si>
  <si>
    <t>5500001690526764</t>
  </si>
  <si>
    <t>2023 年华宁县宁州街道暮车村产业发展配套设施建设项目</t>
  </si>
  <si>
    <t>：（1）秋梨膏加工配套设备 1 台：包含清洗机、榨
汁机、过滤机、熬制机、灌装机、杀菌机；（2）冷库建设：150
立方米冷库，包含保温、制冷两部分；（3）项目厂房改造：144
平方米。</t>
  </si>
  <si>
    <t>5500001731964893</t>
  </si>
  <si>
    <t>2023 年宁州街道平地社区得冲小组美丽村庄建设项目</t>
  </si>
  <si>
    <t>（1）场地建设 1420 平方米：包含风化料基层、配套挡墙、太阳能路灯、栽树、石砌台阶。（2）村内道路建设 27 米：平均宽度 5 米，包含风化料垫层、配套挡墙。</t>
  </si>
  <si>
    <t>5500001744435260</t>
  </si>
  <si>
    <t>2023 年宁州街道青龙潭、大箐基础设施提升项目</t>
  </si>
  <si>
    <t>（1）大箐小组村内道路硬化 56 米：平均宽度 3.5 米，配套挡墙 276 米，平均高度 1.4 米。（2）青龙潭小组“一站式”社区服务设施建设 141.4 平方米：长 14.34 米，宽 9.86 米，一层，采用砖混结构。（3）青龙潭小组养殖猪舍建设 159 平方米：包含页岩实心砖墙体、C20 混凝土现浇梁、柱，树脂瓦屋面。</t>
  </si>
  <si>
    <t>5500001744443254</t>
  </si>
  <si>
    <t>玉溪市华宁县 2023 年度中央财政扶持新型农村集体经济发展项目（宁州街道马鞍山社区等 4 个村食用菌产村融合乡村振兴项目）</t>
  </si>
  <si>
    <t>项目位于宁州街道城关社区华盖山，占地面积 15 亩（城关社区土地入股）。一是扶持发展新型农村集体经济项目资金 280 万元建设：菌种研究中心 1 座、菌种研发生产车间 1 座，形成的固定资产按照股权比例进行确权；二是城关社区村办公司华宁县城合现代农业服务公司投资 538 万元建设：工厂化智能出菇房 2 座、面包出菇棚 6 座、养菌房 10 座、其他
配套设施建设。</t>
  </si>
  <si>
    <t>5500001731982476</t>
  </si>
  <si>
    <t>2023年宁州街道咱乐村委会红坡小组产业发展建设项目</t>
  </si>
  <si>
    <t>（1）蔬菜交易市场建设600平方米（长30米，宽20米，檐口高6米，采用钢结构支撑，铝瓦顶），产业配套设施建设800米：平均宽度4.5米，包含C25砼硬化、支护工程。资金来源为：省级财政衔接资金158.43万元；（2）产业配套设施建设500米：平均宽度4.5米，包含C25砼硬化、支护工程。资金来源为：其他财政资金40万元。</t>
  </si>
  <si>
    <t>5500001796903689</t>
  </si>
  <si>
    <t>2022年青龙镇落梅村委会对门山小组美丽村庄建设项目</t>
  </si>
  <si>
    <t>1.基础设施完善：（1）新建入村道路管道花台栏杆191米；（2）道路建设524米；（3）绿化护坡建设100米；4.增设太阳能路灯12盏。2.人居环境提升：（1）入村空地硬化、绿化、美化510平方米；（2）完善污水排放基础设施1项；（3）新建25平方米水冲式卫生公厕一座；（4）新建垃圾收集处理池1个；（5）新建休闲长廊1座。3.产业配套水利设施：（1）沟底清淤85米；（2）混凝土浇筑灌溉沟85米；（3）增设毛石挡墙30立方米。</t>
  </si>
  <si>
    <t>5500001625619000</t>
  </si>
  <si>
    <t>华宁县青龙镇斗居村委会苏家寨村2023年乡村振兴示范点建设项目（一期）</t>
  </si>
  <si>
    <r>
      <rPr>
        <sz val="14"/>
        <color rgb="FF00B0F0"/>
        <rFont val="方正仿宋_GBK"/>
        <charset val="134"/>
      </rPr>
      <t>一、人居环境整治：1、村内场地建设27300㎡；2、污水治理（双壁波纹管-D400埋设162m，双壁波纹管-D300埋设211m，双壁波纹管-D200埋设793m，塑料检查井（内径700mm）55座，40立方米生态池1座）；3、入村道路栏杆99m；4、栏杆翻新20m；5、活动场地310㎡；6、水源点保护10㎡；7、垃圾收集房1座；8、绿化（种植红土回填600m</t>
    </r>
    <r>
      <rPr>
        <sz val="14"/>
        <color rgb="FF00B0F0"/>
        <rFont val="Times New Roman"/>
        <charset val="134"/>
      </rPr>
      <t>³</t>
    </r>
    <r>
      <rPr>
        <sz val="14"/>
        <color rgb="FF00B0F0"/>
        <rFont val="方正仿宋_GBK"/>
        <charset val="134"/>
      </rPr>
      <t>、绿化种植380株、绿化种植450㎡），小菜园菜种种植1215㎡，小菜园围栏600m，LED太阳能单臂路灯18套，鹅卵石围边20m以及河岸杂草清理。
二、产业发展设施建设：1、产业道路建设（桥头→广场→蓄圈 路长：331米，路宽6米，地面建设220㎡）2206㎡，护坡墙建设1206.72m</t>
    </r>
    <r>
      <rPr>
        <sz val="14"/>
        <color rgb="FF00B0F0"/>
        <rFont val="Times New Roman"/>
        <charset val="134"/>
      </rPr>
      <t>³</t>
    </r>
    <r>
      <rPr>
        <sz val="14"/>
        <color rgb="FF00B0F0"/>
        <rFont val="方正仿宋_GBK"/>
        <charset val="134"/>
      </rPr>
      <t>；2、养殖畜圈、烤房群场地平整2601㎡，护坡建设574.3m</t>
    </r>
    <r>
      <rPr>
        <sz val="14"/>
        <color rgb="FF00B0F0"/>
        <rFont val="Times New Roman"/>
        <charset val="134"/>
      </rPr>
      <t>³</t>
    </r>
    <r>
      <rPr>
        <sz val="14"/>
        <color rgb="FF00B0F0"/>
        <rFont val="方正仿宋_GBK"/>
        <charset val="134"/>
      </rPr>
      <t>，3、产业发展道路建设（ 路长：317.75米，路宽4米，畜圈烤房前）1271㎡，小菜园走道铺装（利用原有块石进行铺装）450㎡；4、排水沟建设155m。</t>
    </r>
  </si>
  <si>
    <t>5500001625757293</t>
  </si>
  <si>
    <t>2023年华宁县青龙镇矣甫村委会蔬菜交易市场提升改造项目</t>
  </si>
  <si>
    <r>
      <rPr>
        <sz val="14"/>
        <color rgb="FF00B0F0"/>
        <rFont val="方正仿宋_GBK"/>
        <charset val="134"/>
      </rPr>
      <t>1、建设配套设施用房1项：占地面积445.16㎡，建筑面积445.16㎡（含主体结构及建筑砌体、门、窗、主体安装工程）。
2、建设交易大棚1项：占地面积308.73㎡，建筑面积308.73㎡（含主体结构及建筑砌体、门、窗、主体照明工程）。
3、项目附属工程：新建25.84平方米水冲式卫生公厕1座，1立方米水塔1个，垃圾收集池1座，安装太阳能路灯2套，原过磅费换屋面瓦40.58㎡，拦沙坎1座，场区护坡安全支护（M7.5砂浆毛石支砌）345.34m</t>
    </r>
    <r>
      <rPr>
        <sz val="14"/>
        <color rgb="FF00B0F0"/>
        <rFont val="Times New Roman"/>
        <charset val="134"/>
      </rPr>
      <t>³</t>
    </r>
    <r>
      <rPr>
        <sz val="14"/>
        <color rgb="FF00B0F0"/>
        <rFont val="方正仿宋_GBK"/>
        <charset val="134"/>
      </rPr>
      <t>。</t>
    </r>
  </si>
  <si>
    <t>5500001625858035</t>
  </si>
  <si>
    <t>2023年华宁县青龙镇中村村委会、大母公竜梁王井产业发展配套设施建设项目</t>
  </si>
  <si>
    <r>
      <rPr>
        <sz val="14"/>
        <color rgb="FF00B0F0"/>
        <rFont val="方正仿宋_GBK"/>
        <charset val="134"/>
      </rPr>
      <t>一、大母公竜村委会梁王井小组生产生活用水工程和烤房群项目
具体建设内容如下：
1、大母公竜村委会梁王井小组生产生活用水工程建设一项：GB DN80mm镀锌钢管（壁厚3.0mm）1076m，IC卡水表安装18组，螺纹阀门2个，混凝土支墩、镇墩12.24m</t>
    </r>
    <r>
      <rPr>
        <sz val="14"/>
        <color rgb="FF00B0F0"/>
        <rFont val="Times New Roman"/>
        <charset val="134"/>
      </rPr>
      <t>³</t>
    </r>
    <r>
      <rPr>
        <sz val="14"/>
        <color rgb="FF00B0F0"/>
        <rFont val="方正仿宋_GBK"/>
        <charset val="134"/>
      </rPr>
      <t>，路面切缝、混凝土拆除5m，路面恢复0.4m</t>
    </r>
    <r>
      <rPr>
        <sz val="14"/>
        <color rgb="FF00B0F0"/>
        <rFont val="Times New Roman"/>
        <charset val="134"/>
      </rPr>
      <t>³</t>
    </r>
    <r>
      <rPr>
        <sz val="14"/>
        <color rgb="FF00B0F0"/>
        <rFont val="方正仿宋_GBK"/>
        <charset val="134"/>
      </rPr>
      <t>，变压器安装1台，提水泵1套，提水泵配套设施1套。
2、烤房建设项目：在大母公竜村委会农产品交易市场建设10座烤房。
二、中村村委会产业发展灌溉工程
具体建设内容如下：
1、中村村委会产业发展灌溉工程一项：GB DN100mm镀锌钢管（壁厚3.0mm）2248m，螺纹阀门4个，混凝土支墩、镇墩27.46m</t>
    </r>
    <r>
      <rPr>
        <sz val="14"/>
        <color rgb="FF00B0F0"/>
        <rFont val="Times New Roman"/>
        <charset val="134"/>
      </rPr>
      <t>³</t>
    </r>
    <r>
      <rPr>
        <sz val="14"/>
        <color rgb="FF00B0F0"/>
        <rFont val="方正仿宋_GBK"/>
        <charset val="134"/>
      </rPr>
      <t>，IC卡水表安装20组，护坡59.12m</t>
    </r>
    <r>
      <rPr>
        <sz val="14"/>
        <color rgb="FF00B0F0"/>
        <rFont val="Times New Roman"/>
        <charset val="134"/>
      </rPr>
      <t>³</t>
    </r>
    <r>
      <rPr>
        <sz val="14"/>
        <color rgb="FF00B0F0"/>
        <rFont val="方正仿宋_GBK"/>
        <charset val="134"/>
      </rPr>
      <t>，200立方米水池2座，排水沟28m。</t>
    </r>
  </si>
  <si>
    <t>5500001625826840</t>
  </si>
  <si>
    <t>2023年华宁县青龙镇倒马坎村委会者红寨小组产业发展水利设施建设项目</t>
  </si>
  <si>
    <t>1、GB DN100mm镀锌钢管1980m，含500m无缝管。2、GB DN80mm镀锌钢管1000m。3、IC卡水表安装10组。4、螺纹阀门3个。5、200立方米水池2座。6、变压器安装1台。7、提水泵1套。8、提水泵配套设施1套。9、提水泵房1座。</t>
  </si>
  <si>
    <t>5500001625900245</t>
  </si>
  <si>
    <t>华宁县青龙镇马鹿塘村委会贾舍小组美丽村庄建设项目</t>
  </si>
  <si>
    <t>1、村内道路硬化1053.31平方米，活动场地建设619㎡，增设护坡655.04立方米，村口安全防护栏40米；2、铺设Φ300污水管93.8米，污水资源化利用1个。</t>
  </si>
  <si>
    <t>5500001663580194</t>
  </si>
  <si>
    <t>2023 年华宁县青龙镇海迆村委会阿尖片区集中供水项目</t>
  </si>
  <si>
    <t>（1）新建深井一口：流量要求达 200 立方米/天
（含提水泵一套）；（2）新建 12 平方米泵房 1 间（4 米*3 米）；（3）新建 30 立方米低位蓄水池 1 座；（4）安装扬程 150 米提水泵 1 台及配套设施；（5）低压线 300 米及电表箱安转；（6）新建电线杆 4 棵（9 米杆）；（7）铺设 GB DN50 镀锌钢管 3628 米；（8）新建 300 立方米封闭式高位蓄水池 1 座。备注：新建设的深井以
深度 300 米为上限，预定流量要求达 200 立方米/天，单价 1127— 3 —元/米，计划投资 33.8 万元，因深井建设存在不确定因数，根据实际建设情况和出水流量，确定最终深度、资金投入、抽水泵流量，结余部分用于 GB DN50 镀锌钢管铺设</t>
  </si>
  <si>
    <t>5500001732001994</t>
  </si>
  <si>
    <t>2023 年华宁县青龙镇青龙社区白皮树、者弯田村以工代赈建设项目</t>
  </si>
  <si>
    <t>（1）者弯田村：新建安全护栏 26 米，流量 36
立方米/小时，扬程 300 米抽水泵安装，道路建设一条（长 245.4米、宽 6 米、高 0.2 米），活动场地建设 700 平方米，灌木种植400 平方米，污水治理一项（DN300 双壁波纹管 140 米,塑料检查井 4 座），太阳能路灯安装 10 套。（2）白皮树村：新建水源点保护一项，村内道路建设一条（长 100 米、宽 6 米、高 0.2 米），混凝土护坡建设一项 12 立方米，污水治理一项，村内节点建设300 平方米，太阳能路灯安装 7 套</t>
  </si>
  <si>
    <t>5500001731993367</t>
  </si>
  <si>
    <t>2023 年华宁县青龙镇马鹿塘村委会冬瓜林产业灌溉设施建设项目</t>
  </si>
  <si>
    <t>：新建冬瓜林沟渠 360 米（内宽 0.4 米，内高 0.5
米，含取水坝 1 座，详见图纸），响水沟渠 300 米（内宽 1.2 米，内高 1.2 米，详见图纸），贾舍丫口-响水沟渠 750 米（内宽 0.4米，内高 0.5 米，详见图纸），原沟渠清淤 2010 米，沉砂池 1 座</t>
  </si>
  <si>
    <t>5500001731990686</t>
  </si>
  <si>
    <t>2023 年华宁县青龙镇马鹿塘村委会产业发展灌溉设施建设项目</t>
  </si>
  <si>
    <t>1.10 立方米取水池 1 座，2.GB DN125mm镀锌钢管 3300 米，3.GB DN100mm 镀锌钢管 1800 米，4.GB
DN50mm 镀锌钢管 1610 米，5.DN50 螺纹阀门 10 个，6.DN125螺纹阀门 1 个，7.混凝土支墩、镇墩 12.24 立方米，8.分体式 IC卡智能水表安装（含不锈钢表箱）10 只，9.200 立方米蓄水池 1座。</t>
  </si>
  <si>
    <t>5500001743776561</t>
  </si>
  <si>
    <t>2023年华宁县青龙镇城门硐村委会产业发展道路建设项目</t>
  </si>
  <si>
    <t>新建产业发展道路4.1千米，其中：（1）机耕路排水沟建设1000米；（2）水泥混凝土路面建设1070米；（3）道路风化料路面2866米；（4）混凝土管排水管铺设26米；（5）混凝护坡建设292.04立方米；（6）村内排水沟建设55米。</t>
  </si>
  <si>
    <t>5500001796793981</t>
  </si>
  <si>
    <t>2022年盘溪镇新村村委会大营盘村旅游产业发展配套设施建设项目</t>
  </si>
  <si>
    <t>一是村内旅游产业发展配套设施建设：1.PVC300管11米；2.PVC30管32米；3.沉砂池2个；4.村内节点硬化1071平方米；5.栽种乔木26棵；6.栽种芭蕉树30棵；7.鹅卵石砌筑花台535平方米；8.二四免烧砖砌筑花台、台阶171平方米；9.一二免烧砖砌筑花台186平方米；10.单条路沿石412米；11.高度7米太阳能路灯10盏；12.高度9米太阳能路灯8盏；13.成品石桌椅1套；14.村头风景石制安9项；15..C25砼挡墙及沟底54.78立方米；16.墙面翻新700平方米；17.节点绿化668.5平方米；18.防腐木亭子1个；19.大营盘主干道铺沥青混凝土3300平方米；二是村内旅游文化宣传：1.文化上墙1项；2.宣传牌1项。</t>
  </si>
  <si>
    <t>5500001679699416</t>
  </si>
  <si>
    <t>2023年盘溪镇方那社区三江口乡村旅游产业发展配套设施建设项目</t>
  </si>
  <si>
    <t>建设旅游产业配套设施1项：架空塑木栈道660平方米；架空栈道观赏台230平方米；防护栏杆620米；产业路硬化922平方米；鹅卵石花池砌筑290平方米；文化石花池砌筑130平方米；鹅卵石树池砌筑150平方米；文化石树池浇筑290平方米；鹅暖石水沟沟壁美化400平方米；鹅暖石景墙85米；主路路灯35盏；破损水泥沟盖板替换25个；新增铸铁簏子48个；广场铺装535平方米；地被种植400平方米；灌木种植400平方米；乔木种植32株；乔木修剪486平方米；成品外墙宣传板3块、成品垃圾桶5只、成品座椅4个、成品宣传栏1个、成品洗手台1套。</t>
  </si>
  <si>
    <t>5500001679674646</t>
  </si>
  <si>
    <t>2023年盘溪镇矣得村委会矣得小组产业发展道路建设项目</t>
  </si>
  <si>
    <t>建设大矣路K5+800道路72.6米。（土石方开挖3412立方米，C20砼浇筑24立方米，C20埋石砼浇筑路缘25立方米，C30砼浇筑路面72立方米）。</t>
  </si>
  <si>
    <t>5500001679707877</t>
  </si>
  <si>
    <t>2023年华宁县盘溪镇各纳甸村果蔬交易市场建设项目</t>
  </si>
  <si>
    <t>（1）果蔬交易分选厂：建筑占地面积1921.19平方米，建筑面积1921.19平方米，结构形式为钢结构(主体结构及建筑砌体、立面瓦、门、窗、主体照明等工程)；（2）场地平整：场地开挖土方2126.6立方米，场地土方回填2210立方米；（3）雨污排水等配套工程：D600混凝土管埋设24米，D300混凝土管埋设96米，混凝土管道包封23.04立方米，混凝土检查井（内径1200）1座，混凝土检查井（内径1000）4座，排水沟385米；（4）配电室建设8.64平方米。</t>
  </si>
  <si>
    <t>5500001679688405</t>
  </si>
  <si>
    <t>2023 年华宁县盘溪镇矣得村委会矣得小组辣椒产业配套设施建设项目</t>
  </si>
  <si>
    <t>（1）节点产业道路铺筑1856.4 平方米；（2）新建 500 立方米水池 1 个；（3）2.25 立方米取水池 3 个；（4）引水管网 1125 米；（5）幼苗补助140000 株</t>
  </si>
  <si>
    <t>2023 华宁县盘溪镇龙潭营村委会六得河小组人畜饮水建设项目</t>
  </si>
  <si>
    <t>（1）新建 76.8 立方米水池 1 个；（2）新建2.25立方米取水池 2 个；（3）新铺设 DN65 进水管2500 米</t>
  </si>
  <si>
    <t>5500001731981343</t>
  </si>
  <si>
    <t>2023 年华宁县盘溪镇各纳甸村果蔬交易市场配套设施建设项目</t>
  </si>
  <si>
    <t>1.场地风化料基层 4600 平方米；2.场地 C25砼浇筑 568.8 平方米；3.地秤 1 台；4.变压器容量为（250KVA）购置、安装 2 台；5.管理室土建及安装工程，占地面积 33.03 平方米，建筑面积 33.03 平方米。</t>
  </si>
  <si>
    <t>5500001743864927</t>
  </si>
  <si>
    <t>2023年华宁县盘溪镇小龙潭村委会大石洞小组果蔬储存分选设施建设项目</t>
  </si>
  <si>
    <t>建设占地面积1444.64平方米、建筑檐口高度7.5米的果蔬储存分选设施1项，包括土石方工程、砌筑工程、混凝土及钢筋混凝土工程、金属结构工程、门窗工程、屋面、楼地面装饰工程、墙、柱面装饰与隔断、幕墙工程、油漆、涂料、裱糊工程。</t>
  </si>
  <si>
    <t>5500001796796516</t>
  </si>
  <si>
    <t>2023年华宁县盘溪镇矣得村委会蒿支箐小组生产道路修复建设项目</t>
  </si>
  <si>
    <t>修复产业道路47米，具体内容如下：（1）路面工程：塌陷段面土夹石回填压实331.50立方米，路面C25砼22.10立方米，直径≥10现浇构件钢筋3.709千克，C25砼浇筑破损路面39立方米；（2）支护工程1项（路边挡墙基础土石方开挖9.00立方米，C20片石砼挡墙30.60立方米）；（3）排水工程：边沟扩宽土石方开挖363立方米，边沟沟底土石方开挖97.50立方米，C25浇筑边沟左沟邦35.91立方米，C25浇筑边沟右沟邦23.94立方米，塌陷地段边沟渡槽浇筑占柱及渡槽，C25浇筑边沟沟底10.64立方米；（4）路面塌陷探测机械台班费：67小时。</t>
  </si>
  <si>
    <t>5500001796806177</t>
  </si>
  <si>
    <t>2023年华宁县华溪镇柑桔产业发展服务中心项目</t>
  </si>
  <si>
    <r>
      <rPr>
        <sz val="14"/>
        <color rgb="FF00B0F0"/>
        <rFont val="方正仿宋_GBK"/>
        <charset val="134"/>
      </rPr>
      <t>（一）现代农业交流培训中心建设部分：建筑占地面积441.64㎡，建筑面积897.36㎡，结构形式为钢结构(培训中心主体结构及建筑砌体、门、窗、主体照明工程、主体给排水工程)以及变压器设备1套。（二）柑桔产业发展道路配套提升改造70m：挖沟槽、基坑土方26.4m</t>
    </r>
    <r>
      <rPr>
        <sz val="14"/>
        <color rgb="FF00B0F0"/>
        <rFont val="方正仿宋_GB2312"/>
        <charset val="134"/>
      </rPr>
      <t>³</t>
    </r>
    <r>
      <rPr>
        <sz val="14"/>
        <color rgb="FF00B0F0"/>
        <rFont val="方正仿宋_GBK"/>
        <charset val="134"/>
      </rPr>
      <t>，基础垫层10.56m</t>
    </r>
    <r>
      <rPr>
        <sz val="14"/>
        <color rgb="FF00B0F0"/>
        <rFont val="方正仿宋_GB2312"/>
        <charset val="134"/>
      </rPr>
      <t>³</t>
    </r>
    <r>
      <rPr>
        <sz val="14"/>
        <color rgb="FF00B0F0"/>
        <rFont val="方正仿宋_GBK"/>
        <charset val="134"/>
      </rPr>
      <t>，带形基础混凝土25.92m</t>
    </r>
    <r>
      <rPr>
        <sz val="14"/>
        <color rgb="FF00B0F0"/>
        <rFont val="方正仿宋_GB2312"/>
        <charset val="134"/>
      </rPr>
      <t>³</t>
    </r>
    <r>
      <rPr>
        <sz val="14"/>
        <color rgb="FF00B0F0"/>
        <rFont val="方正仿宋_GBK"/>
        <charset val="134"/>
      </rPr>
      <t>，地圈梁14.98m</t>
    </r>
    <r>
      <rPr>
        <sz val="14"/>
        <color rgb="FF00B0F0"/>
        <rFont val="方正仿宋_GB2312"/>
        <charset val="134"/>
      </rPr>
      <t>³</t>
    </r>
    <r>
      <rPr>
        <sz val="14"/>
        <color rgb="FF00B0F0"/>
        <rFont val="方正仿宋_GBK"/>
        <charset val="134"/>
      </rPr>
      <t>，矩形柱10.45m</t>
    </r>
    <r>
      <rPr>
        <sz val="14"/>
        <color rgb="FF00B0F0"/>
        <rFont val="方正仿宋_GB2312"/>
        <charset val="134"/>
      </rPr>
      <t>³</t>
    </r>
    <r>
      <rPr>
        <sz val="14"/>
        <color rgb="FF00B0F0"/>
        <rFont val="方正仿宋_GBK"/>
        <charset val="134"/>
      </rPr>
      <t>，现浇构件钢筋3.501t，实心砖墙41.39m</t>
    </r>
    <r>
      <rPr>
        <sz val="14"/>
        <color rgb="FF00B0F0"/>
        <rFont val="方正仿宋_GB2312"/>
        <charset val="134"/>
      </rPr>
      <t>³</t>
    </r>
    <r>
      <rPr>
        <sz val="14"/>
        <color rgb="FF00B0F0"/>
        <rFont val="方正仿宋_GBK"/>
        <charset val="134"/>
      </rPr>
      <t>，外墙面一般抹灰及涂料612.22㎡，栏杆55.20m。</t>
    </r>
  </si>
  <si>
    <t>5500001677717014</t>
  </si>
  <si>
    <t>2023年华宁县华溪镇华溪社区西沙井小组农产品田间交易市场建设项目</t>
  </si>
  <si>
    <t>（1）农产品分选厂房1：占地面积1336.55平方米，建筑面积1336.55平方米（含主体结构及建筑砌体、门、窗、主体照明工程等）；（2）农产品分选厂房2：占地面积507.83平方米，建筑面积507.83平方米（含主体结构及建筑砌体、门、窗、主体照明工程）；（3）管理用房建设占地面积56.22平方米，建筑面积56.22平方米（含主体结构及建筑砌体、门、窗、主体照明工程）；（4）其他设施：电力设备1套（400千伏变压器一台），建设配电室19.72平方米。</t>
  </si>
  <si>
    <t>5500001677702233</t>
  </si>
  <si>
    <t>2023年华溪镇甫甸社区上拖卓小组乡村振兴示范点项目</t>
  </si>
  <si>
    <t>农田灌溉DN125镀锌供水管750米；安全防护石栏杆55米；方钢管花架40米；透水砖地面铺设320.22平方米；路沿石树台32米。</t>
  </si>
  <si>
    <t>5500001677776677</t>
  </si>
  <si>
    <t>2022年华溪镇独家村村委会独家村美丽村庄建设项目</t>
  </si>
  <si>
    <t>一是村容村貌整治：1.砌筑青砖花台200米，2.砌筑免烧砖42立方米，3.青石砌筑花台120米，4.编制竹子栅栏300米，5.安装铁艺栏杆125米，6.村内环境提升及清运1200平方米，7.房屋拆除200平方米，8.浇筑道路桥1座，9.安装太阳能路灯4盏，10.弱电入地项，11.浇筑混凝土挡墙（含基础）285立方米，12.浇筑C20砼（含挡墙、沟帮、沟底）25立方米，13.场地建设110平方米，14.新增村内绿化1项，15.增设垃圾箱6个，16.河道清理6个台班，17.青砖贴面25平方米，18.回填路面120平方米，19.增设洗手台1个。二是：少数民族村寨文化设施建设：1.建设文化墙2400平方米，2.建设长廊1项，4.文化上墙230平方米，5.场地硬化60立方米，6.青石板饰面240平方米，7.建设村口标识牌1项，8.景观桥建设1项，9.制作安装美人靠椅45米，10.墙体彩绘200平方米。</t>
  </si>
  <si>
    <t>5500001625608257</t>
  </si>
  <si>
    <t>2023 年华溪镇小寨村委会农旅融合配套设施建设项目</t>
  </si>
  <si>
    <t>新建农旅设施配套用房 1 幢，占地面积534.46 平方米，建筑面积 534.46 平方米</t>
  </si>
  <si>
    <t>5500001743790358</t>
  </si>
  <si>
    <t>2023年华溪镇华溪社区笼总白小组农产品田间交易市场建设项目</t>
  </si>
  <si>
    <t>建设农产品田间交易市场一项包括：建设面积1024平方米；建筑面积888.83平方米（含管理用房80平方米）的主体结构及建筑砌体、门、窗、主体照明工程；场地硬化425平方米；支护工程长80米，约360立方米；回填土方2560立方米。</t>
  </si>
  <si>
    <t>5500001796877070</t>
  </si>
  <si>
    <t>2022年通红甸乡通红甸社区通红甸小组产业发展道路建设项目</t>
  </si>
  <si>
    <t>建设产业道路一条，长308米，宽12米。</t>
  </si>
  <si>
    <t>5500001676930514</t>
  </si>
  <si>
    <t>2023年华宁县通红甸乡么波冲绵羊养殖示范基地二期建设项目</t>
  </si>
  <si>
    <t>（1）养殖畜圈建设14间（占地面积：696.90平方米，建筑面积：696.90平方米）:挖沟槽土方443.47立方米，石基础783.46立方米，钢筋砼柱梁56.02立方米，实心砖墙1062.26平方米，瓦屋面832.33平方米，门制安14道，窗制安31道，给水、电制安696.9平方米。（2）场区给水、排污管网建设：DN300畜圈主管排污管道117.3米，DN40管1019米，DN25管321.8米，水表及配件37套，DN100水池给排水管31米，路面建设863.40立方米，消毒间建设38.70平方米。</t>
  </si>
  <si>
    <t>5500001677544991</t>
  </si>
  <si>
    <t>2023年华宁县通红甸乡大龙树村民委员会大平地村产业发展配套设施建设项目</t>
  </si>
  <si>
    <t>（1）产业发展设施建设蓄水池修复一项：原水池清淤泥2100立方米，C25现浇混凝土池底113.51立方米，C25现浇混凝土池壁302.61立方米，现浇构件钢筋28.39吨，水泥砂浆楼地1008.71平方米。（2）产业道路建设640.28米：土方开挖160.12立方米，土方回填141.05立方米，道路建设（道路硬化640.28米，路宽3.0米）1920.84平方米，路面扩宽498.57平方米。</t>
  </si>
  <si>
    <t>5500001677558583</t>
  </si>
  <si>
    <t>2023年华宁县通红甸乡人畜饮水建设项目</t>
  </si>
  <si>
    <r>
      <rPr>
        <sz val="14"/>
        <color rgb="FFFF0000"/>
        <rFont val="方正仿宋_GBK"/>
        <charset val="134"/>
      </rPr>
      <t>（一）人饮蓄水池建设4座：冬瓜林小组新建水池50m</t>
    </r>
    <r>
      <rPr>
        <sz val="14"/>
        <color rgb="FFFF0000"/>
        <rFont val="方正仿宋_GB2312"/>
        <charset val="134"/>
      </rPr>
      <t>³</t>
    </r>
    <r>
      <rPr>
        <sz val="14"/>
        <color rgb="FFFF0000"/>
        <rFont val="方正仿宋_GBK"/>
        <charset val="134"/>
      </rPr>
      <t>一座、新村小组新建水池50m</t>
    </r>
    <r>
      <rPr>
        <sz val="14"/>
        <color rgb="FFFF0000"/>
        <rFont val="方正仿宋_GB2312"/>
        <charset val="134"/>
      </rPr>
      <t>³</t>
    </r>
    <r>
      <rPr>
        <sz val="14"/>
        <color rgb="FFFF0000"/>
        <rFont val="方正仿宋_GBK"/>
        <charset val="134"/>
      </rPr>
      <t>一座、雷打石小组新建水池50m</t>
    </r>
    <r>
      <rPr>
        <sz val="14"/>
        <color rgb="FFFF0000"/>
        <rFont val="方正仿宋_GB2312"/>
        <charset val="134"/>
      </rPr>
      <t>³</t>
    </r>
    <r>
      <rPr>
        <sz val="14"/>
        <color rgb="FFFF0000"/>
        <rFont val="方正仿宋_GBK"/>
        <charset val="134"/>
      </rPr>
      <t>一座、大里拉小组新建水池100m</t>
    </r>
    <r>
      <rPr>
        <sz val="14"/>
        <color rgb="FFFF0000"/>
        <rFont val="方正仿宋_GB2312"/>
        <charset val="134"/>
      </rPr>
      <t>³</t>
    </r>
    <r>
      <rPr>
        <sz val="14"/>
        <color rgb="FFFF0000"/>
        <rFont val="方正仿宋_GBK"/>
        <charset val="134"/>
      </rPr>
      <t>一座。
（二）人饮管网铺设7922米：冬瓜林小组建设人饮管网1.5寸主管300m，一寸副管322m、新村小组建设人饮管网1.5寸主管600m，一寸副管300m、雷打石建设人饮管网1.5寸主管1500m，一寸副管1200m、大里拉建设人饮管网1.5寸主管2500m，一寸副管1200m。</t>
    </r>
  </si>
  <si>
    <t>5500001731972204</t>
  </si>
  <si>
    <t>2023.6.30</t>
  </si>
  <si>
    <t>2023.8.31</t>
  </si>
  <si>
    <t>2023 年华宁县通红甸乡山羊母片区农业灌溉引水工程建设项目</t>
  </si>
  <si>
    <t>由山羊母村委会吊水崖至长塘子水库铺设DN125 国标镀锌管 7086 米</t>
  </si>
  <si>
    <t>5500001744177006</t>
  </si>
  <si>
    <t>2023年度雨露计划项目</t>
  </si>
  <si>
    <t>计划发放2023年度春季学期雨露计划项目278人次。计划发放 2023 年度秋季学期雨露计划项目 280 人次</t>
  </si>
  <si>
    <t>5500001625609966</t>
  </si>
  <si>
    <t>2023年小额信贷贴息项目</t>
  </si>
  <si>
    <t>2022年第四季度（第二次）及2023年第一季度贴息资金。2023 年第三季度贴息资金；2023 年第三季度贴息资金</t>
  </si>
  <si>
    <t>5500001625611085</t>
  </si>
  <si>
    <t>项目管理费</t>
  </si>
  <si>
    <t>按中央资金管理办法按总金额的1%计提，用于项目管理工作。按省级资金管理办法按总金额的3%计提，用于项目管理工作</t>
  </si>
  <si>
    <t>5500001625611559</t>
  </si>
  <si>
    <t>——</t>
  </si>
  <si>
    <t>2023年华溪镇独家村村委会拖白民族团结进步示范村项目</t>
  </si>
  <si>
    <t>产业服务中心建设工程、民族团结进步示范创建政策宣传和民族文化传承保护、宣传文字及标语、民族团结进步示范村标识牌。</t>
  </si>
  <si>
    <t>5500001688681516</t>
  </si>
  <si>
    <t>2023年盘溪镇方那社区三江口民族团结进步示范村项目</t>
  </si>
  <si>
    <t>1.人居环境整治提升；2.现代农产品服务中心建设；3.民族团结进步示范创建政策宣传和民族文化传承保护。</t>
  </si>
  <si>
    <t>5500001688644401</t>
  </si>
  <si>
    <t>2023年通红甸民族团结进步示范乡项目</t>
  </si>
  <si>
    <t>1.产业发展项目（大婆左农产品交易服务中心、小得勒农产品交易服务中心、通红甸小组农产品交易服务中心配套设施）；2.民族团结之家项目；3.基础设施项目（上则勒小组人居环境整治提升、通红甸小组人居环境整治提升）；4.示范创建政策宣传和民族文化传承保护。</t>
  </si>
  <si>
    <t>5500001688703867</t>
  </si>
  <si>
    <t>2023年华宁县民族特需商品定点生产企业贷款贴息补助</t>
  </si>
  <si>
    <t>民族特需商品定点生产企业贷款贴息补助12万元</t>
  </si>
  <si>
    <t>5500001703397977</t>
  </si>
  <si>
    <t>2023年华宁县华溪镇甫甸社区下拖卓旅游特色村提档升级项目</t>
  </si>
  <si>
    <t>（1）路面建设工程（路长320米，宽3米）。1.混凝土种类:商品混凝土，2.混凝土强度等级：150mm厚C25商品混凝土，3.模板制作、安装、拆除、混凝土拌和、运输、浇筑、养护、切缝等，4.分块切缝，1:2:7沥青灌缝。
（2）安全栏杆工程。1.扶手材料种类、规格:圆形钢管φ63×3.0；2.立柱材料种类、规格:圆形钢管φ63×4.0；3.栏杆材料种类、规格:横管40*30*2钢方管，竖管φ22×3.0圆形钢管圆管；4.固定配件种类:不锈钢法兰底座、不锈钢法兰盘、螺栓；5.其他:栏杆高H=1.3m。</t>
  </si>
  <si>
    <t>5500001735064316</t>
  </si>
  <si>
    <t>2023年华宁县通红甸乡么波冲旅游特色村提档升级项目</t>
  </si>
  <si>
    <t>村口出入欢迎牌2座，文化墙10.93㎡，广场围挡文化大字28个，步道小标牌4个，景区道路标识牌8座，民族服饰40套，音响1套，网红打卡景观小品2套，彝族人物网红拍照点1套，秋千2套。</t>
  </si>
  <si>
    <t>5500001735070641</t>
  </si>
  <si>
    <t>2023 年高素质培训输送比亚迪就业补助项目</t>
  </si>
  <si>
    <t>2023 年计划培训就业 4 人，其中：操作岗 2 人培训补助每人 0.38 万元，技术岗 2 人培训补助每人 1 万元</t>
  </si>
  <si>
    <t>5500001745094616</t>
  </si>
  <si>
    <t>2023 年乡村振兴“多规合一”实用性村庄规划编制补助项目</t>
  </si>
  <si>
    <t>补助 2023 年村庄规划编制任务村（社区）
20 个，计划每个村（社区）安排衔接资金补助 7.5 万元，共计 150 万元。其中：青龙镇 11 个（斗居村、城门硐村、紫马龙村、山岐村、红岩村、马鹿塘村、倒马坎村、大母公竜村、老田村、海迤村、革勒村）共计 82.5 万元；通红甸乡 2 个（通红甸社区、山羊母村）共计 15 万元；盘溪镇 7 个（磨沙塘村、富民村、法高村、九甸村、月红寨村、方那社区、新村村）共计 52.5万元。</t>
  </si>
  <si>
    <t>5500001745114840</t>
  </si>
  <si>
    <t>2023年新开发农村公益性岗位项目（护水员）</t>
  </si>
  <si>
    <t>县水利局护水员岗位20个；此次新开发农村公益性岗位工资按照800元/人/月的标准，安排发放1至6月份，合计9.6万元。</t>
  </si>
  <si>
    <t>5500001701177998</t>
  </si>
  <si>
    <t>2023年新开发农村公益性岗位项目（护路员）</t>
  </si>
  <si>
    <t>县交通运输局护水员岗位50个；此次新开发农村公益性岗位工资按照800元/人/月的标准，安排发放1至6月份，合计24万元。</t>
  </si>
  <si>
    <t>5500001701165481</t>
  </si>
  <si>
    <t>2023年新开发农村公益性岗位项目（护林员）</t>
  </si>
  <si>
    <t>县林业和草原局护林员岗位30个；此次新开发农村公益性岗位工资按照800元/人/月的标准，安排发放1至6月份，合计14.4万元。</t>
  </si>
  <si>
    <t>5500001700825224</t>
  </si>
  <si>
    <t>2023 年脱贫劳动力“人人持证 技能致富”培训补贴项目</t>
  </si>
  <si>
    <t>2023 年计划开展脱贫劳动力“人人持证 技能致富”培训 300 人次，原则上每人每年可享受 2 次职业技能培训补贴，同一职业同一等级不可重复享受。组织脱贫人口参加培训期间，按 60 元/天/人的标准给予生活费补贴。培训补贴平均按1200 元/人/次计算，预计补贴金额为 36 万元，生活费补贴按照平均培训时间 10 天，60 元/天/人计算，预计补贴金额为 18 万元，共计 54 万元</t>
  </si>
  <si>
    <t>5500001745052525</t>
  </si>
  <si>
    <t>2023年驻村工作队意外保险项目</t>
  </si>
  <si>
    <t>57名驻村工作队员意外保险费用</t>
  </si>
  <si>
    <t>5500001625611962</t>
  </si>
  <si>
    <t>2023年省外务工交通补助项目</t>
  </si>
  <si>
    <t>2023年计划给予省外务工交通补助100人，按1000元/人/年的标准进行补助，原则上每人每年只补助一次，共计补助资金10万元。截止目前申请补助共有35人，本批次资金安排补助3.5万元。</t>
  </si>
  <si>
    <t>5500001700676582</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</si>
</sst>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quot;月&quot;;@"/>
    <numFmt numFmtId="177" formatCode="yyyy&quot;年&quot;m&quot;月&quot;d&quot;日&quot;;@"/>
  </numFmts>
  <fonts count="46">
    <font>
      <sz val="11"/>
      <color theme="1"/>
      <name val="宋体"/>
      <charset val="134"/>
      <scheme val="minor"/>
    </font>
    <font>
      <b/>
      <sz val="12"/>
      <color theme="1"/>
      <name val="仿宋"/>
      <charset val="134"/>
    </font>
    <font>
      <sz val="14"/>
      <color theme="1"/>
      <name val="方正仿宋_GB2312"/>
      <charset val="134"/>
    </font>
    <font>
      <sz val="9"/>
      <color rgb="FFFF0000"/>
      <name val="方正仿宋_GBK"/>
      <charset val="134"/>
    </font>
    <font>
      <sz val="9"/>
      <color rgb="FF00B0F0"/>
      <name val="方正仿宋_GBK"/>
      <charset val="134"/>
    </font>
    <font>
      <sz val="14"/>
      <color rgb="FF00B0F0"/>
      <name val="方正仿宋_GBK"/>
      <charset val="134"/>
    </font>
    <font>
      <sz val="9"/>
      <color theme="4"/>
      <name val="方正仿宋_GBK"/>
      <charset val="134"/>
    </font>
    <font>
      <sz val="9"/>
      <color theme="1"/>
      <name val="方正仿宋_GBK"/>
      <charset val="134"/>
    </font>
    <font>
      <sz val="14"/>
      <color theme="1"/>
      <name val="宋体"/>
      <charset val="134"/>
      <scheme val="minor"/>
    </font>
    <font>
      <sz val="22"/>
      <color theme="1"/>
      <name val="方正小标宋_GBK"/>
      <charset val="134"/>
    </font>
    <font>
      <sz val="14"/>
      <color rgb="FFFF0000"/>
      <name val="方正仿宋_GBK"/>
      <charset val="134"/>
    </font>
    <font>
      <sz val="14"/>
      <color theme="1"/>
      <name val="方正仿宋_GBK"/>
      <charset val="134"/>
    </font>
    <font>
      <sz val="14"/>
      <color theme="4"/>
      <name val="方正仿宋_GBK"/>
      <charset val="134"/>
    </font>
    <font>
      <sz val="14"/>
      <color rgb="FF000000"/>
      <name val="方正仿宋_GBK"/>
      <charset val="134"/>
    </font>
    <font>
      <b/>
      <sz val="14"/>
      <color theme="1"/>
      <name val="方正仿宋_GB2312"/>
      <charset val="134"/>
    </font>
    <font>
      <b/>
      <sz val="14"/>
      <color rgb="FF00B0F0"/>
      <name val="方正仿宋_GBK"/>
      <charset val="134"/>
    </font>
    <font>
      <b/>
      <sz val="14"/>
      <color rgb="FFFF0000"/>
      <name val="方正仿宋_GBK"/>
      <charset val="134"/>
    </font>
    <font>
      <sz val="14"/>
      <color theme="1"/>
      <name val="方正小标宋_GBK"/>
      <charset val="134"/>
    </font>
    <font>
      <b/>
      <sz val="14"/>
      <color theme="1"/>
      <name val="仿宋"/>
      <charset val="134"/>
    </font>
    <font>
      <sz val="10"/>
      <color rgb="FFFF0000"/>
      <name val="方正仿宋_GBK"/>
      <charset val="134"/>
    </font>
    <font>
      <sz val="10"/>
      <color theme="4"/>
      <name val="方正仿宋_GBK"/>
      <charset val="134"/>
    </font>
    <font>
      <sz val="10"/>
      <color rgb="FF000000"/>
      <name val="方正仿宋_GBK"/>
      <charset val="134"/>
    </font>
    <font>
      <sz val="10"/>
      <color theme="1"/>
      <name val="方正仿宋_GBK"/>
      <charset val="134"/>
    </font>
    <font>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4"/>
      <color rgb="FF00B0F0"/>
      <name val="Times New Roman"/>
      <charset val="134"/>
    </font>
    <font>
      <sz val="14"/>
      <color rgb="FF00B0F0"/>
      <name val="方正仿宋_GB2312"/>
      <charset val="134"/>
    </font>
    <font>
      <sz val="14"/>
      <color rgb="FFFF0000"/>
      <name val="方正仿宋_GB2312"/>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15" borderId="0" applyNumberFormat="0" applyBorder="0" applyAlignment="0" applyProtection="0">
      <alignment vertical="center"/>
    </xf>
    <xf numFmtId="0" fontId="35"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33" fillId="16" borderId="0" applyNumberFormat="0" applyBorder="0" applyAlignment="0" applyProtection="0">
      <alignment vertical="center"/>
    </xf>
    <xf numFmtId="43" fontId="0" fillId="0" borderId="0" applyFont="0" applyFill="0" applyBorder="0" applyAlignment="0" applyProtection="0">
      <alignment vertical="center"/>
    </xf>
    <xf numFmtId="0" fontId="29"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9" applyNumberFormat="0" applyFont="0" applyAlignment="0" applyProtection="0">
      <alignment vertical="center"/>
    </xf>
    <xf numFmtId="0" fontId="29" fillId="24"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8" applyNumberFormat="0" applyFill="0" applyAlignment="0" applyProtection="0">
      <alignment vertical="center"/>
    </xf>
    <xf numFmtId="0" fontId="24" fillId="0" borderId="8" applyNumberFormat="0" applyFill="0" applyAlignment="0" applyProtection="0">
      <alignment vertical="center"/>
    </xf>
    <xf numFmtId="0" fontId="29" fillId="21" borderId="0" applyNumberFormat="0" applyBorder="0" applyAlignment="0" applyProtection="0">
      <alignment vertical="center"/>
    </xf>
    <xf numFmtId="0" fontId="27" fillId="0" borderId="10" applyNumberFormat="0" applyFill="0" applyAlignment="0" applyProtection="0">
      <alignment vertical="center"/>
    </xf>
    <xf numFmtId="0" fontId="29" fillId="20" borderId="0" applyNumberFormat="0" applyBorder="0" applyAlignment="0" applyProtection="0">
      <alignment vertical="center"/>
    </xf>
    <xf numFmtId="0" fontId="36" fillId="26" borderId="12" applyNumberFormat="0" applyAlignment="0" applyProtection="0">
      <alignment vertical="center"/>
    </xf>
    <xf numFmtId="0" fontId="37" fillId="26" borderId="11" applyNumberFormat="0" applyAlignment="0" applyProtection="0">
      <alignment vertical="center"/>
    </xf>
    <xf numFmtId="0" fontId="38" fillId="29" borderId="13" applyNumberFormat="0" applyAlignment="0" applyProtection="0">
      <alignment vertical="center"/>
    </xf>
    <xf numFmtId="0" fontId="23" fillId="14" borderId="0" applyNumberFormat="0" applyBorder="0" applyAlignment="0" applyProtection="0">
      <alignment vertical="center"/>
    </xf>
    <xf numFmtId="0" fontId="29" fillId="10" borderId="0" applyNumberFormat="0" applyBorder="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30" borderId="0" applyNumberFormat="0" applyBorder="0" applyAlignment="0" applyProtection="0">
      <alignment vertical="center"/>
    </xf>
    <xf numFmtId="0" fontId="34" fillId="17" borderId="0" applyNumberFormat="0" applyBorder="0" applyAlignment="0" applyProtection="0">
      <alignment vertical="center"/>
    </xf>
    <xf numFmtId="0" fontId="23" fillId="33" borderId="0" applyNumberFormat="0" applyBorder="0" applyAlignment="0" applyProtection="0">
      <alignment vertical="center"/>
    </xf>
    <xf numFmtId="0" fontId="29" fillId="25"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3" fillId="5"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3" fillId="4" borderId="0" applyNumberFormat="0" applyBorder="0" applyAlignment="0" applyProtection="0">
      <alignment vertical="center"/>
    </xf>
    <xf numFmtId="0" fontId="42" fillId="0" borderId="0"/>
    <xf numFmtId="0" fontId="29" fillId="8" borderId="0" applyNumberFormat="0" applyBorder="0" applyAlignment="0" applyProtection="0">
      <alignment vertical="center"/>
    </xf>
    <xf numFmtId="0" fontId="23" fillId="3" borderId="0" applyNumberFormat="0" applyBorder="0" applyAlignment="0" applyProtection="0">
      <alignment vertical="center"/>
    </xf>
    <xf numFmtId="0" fontId="29" fillId="23" borderId="0" applyNumberFormat="0" applyBorder="0" applyAlignment="0" applyProtection="0">
      <alignment vertical="center"/>
    </xf>
    <xf numFmtId="0" fontId="29" fillId="12" borderId="0" applyNumberFormat="0" applyBorder="0" applyAlignment="0" applyProtection="0">
      <alignment vertical="center"/>
    </xf>
    <xf numFmtId="0" fontId="23" fillId="6" borderId="0" applyNumberFormat="0" applyBorder="0" applyAlignment="0" applyProtection="0">
      <alignment vertical="center"/>
    </xf>
    <xf numFmtId="0" fontId="29" fillId="19" borderId="0" applyNumberFormat="0" applyBorder="0" applyAlignment="0" applyProtection="0">
      <alignment vertical="center"/>
    </xf>
    <xf numFmtId="0" fontId="0" fillId="0" borderId="0">
      <alignment vertical="center"/>
    </xf>
  </cellStyleXfs>
  <cellXfs count="8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2"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8" fillId="0" borderId="0" xfId="0" applyFont="1" applyFill="1" applyAlignment="1">
      <alignment vertical="center" wrapText="1"/>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177" fontId="10"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177" fontId="5" fillId="0"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7" fontId="5" fillId="2"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177" fontId="10"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177" fontId="12"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77" fontId="13" fillId="0" borderId="4"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177" fontId="1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57" fontId="5" fillId="2" borderId="4"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177" fontId="1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177" fontId="13"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2" borderId="0" xfId="0" applyFill="1" applyAlignment="1">
      <alignment vertical="center" wrapText="1"/>
    </xf>
    <xf numFmtId="10" fontId="14" fillId="2" borderId="4" xfId="0" applyNumberFormat="1" applyFont="1" applyFill="1" applyBorder="1" applyAlignment="1">
      <alignment horizontal="center" vertical="center" wrapText="1"/>
    </xf>
    <xf numFmtId="0" fontId="2" fillId="2" borderId="4" xfId="0" applyFont="1" applyFill="1" applyBorder="1" applyAlignment="1">
      <alignment vertical="center" wrapText="1"/>
    </xf>
    <xf numFmtId="10" fontId="16"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0" fontId="15"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10" fontId="11"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4" xfId="0" applyFont="1" applyFill="1" applyBorder="1" applyAlignment="1" quotePrefix="1">
      <alignment horizontal="center" vertical="center" wrapText="1"/>
    </xf>
    <xf numFmtId="0" fontId="5" fillId="2" borderId="4" xfId="0" applyFont="1" applyFill="1" applyBorder="1" applyAlignment="1" quotePrefix="1">
      <alignment horizontal="center" vertical="center" wrapText="1"/>
    </xf>
    <xf numFmtId="0" fontId="10" fillId="0" borderId="4" xfId="0"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13" fillId="0" borderId="4" xfId="0" applyFont="1" applyFill="1" applyBorder="1" applyAlignment="1" quotePrefix="1">
      <alignment horizontal="center" vertical="center" wrapText="1"/>
    </xf>
    <xf numFmtId="0" fontId="11" fillId="2" borderId="4"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常规_省部门反馈核对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0"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5"/>
  <sheetViews>
    <sheetView tabSelected="1" zoomScale="70" zoomScaleNormal="70" workbookViewId="0">
      <pane xSplit="4" ySplit="5" topLeftCell="S33" activePane="bottomRight" state="frozen"/>
      <selection/>
      <selection pane="topRight"/>
      <selection pane="bottomLeft"/>
      <selection pane="bottomRight" activeCell="AE42" sqref="AE42"/>
    </sheetView>
  </sheetViews>
  <sheetFormatPr defaultColWidth="9" defaultRowHeight="18.75"/>
  <cols>
    <col min="1" max="1" width="6.11666666666667" style="9" customWidth="1"/>
    <col min="2" max="2" width="8.85833333333333" style="9" customWidth="1"/>
    <col min="3" max="3" width="41.775" style="10" customWidth="1"/>
    <col min="4" max="4" width="55.6333333333333" style="9" customWidth="1"/>
    <col min="5" max="5" width="18.75" style="9" customWidth="1"/>
    <col min="6" max="6" width="19.225" style="9" customWidth="1"/>
    <col min="7" max="12" width="9" style="9" customWidth="1"/>
    <col min="13" max="13" width="18.5666666666667" style="9" customWidth="1"/>
    <col min="14" max="14" width="20.7083333333333" style="9" customWidth="1"/>
    <col min="15" max="18" width="9" style="9" customWidth="1"/>
    <col min="19" max="19" width="14.375" style="9"/>
    <col min="20" max="20" width="11.75" style="9"/>
    <col min="21" max="23" width="9" style="9"/>
    <col min="24" max="24" width="12.875" style="9"/>
    <col min="25" max="26" width="9" style="9"/>
    <col min="27" max="27" width="10.625" style="9"/>
    <col min="28" max="28" width="9" style="9"/>
    <col min="29" max="29" width="10" style="9"/>
    <col min="30" max="30" width="14.375" style="11"/>
    <col min="31" max="32" width="11.375" style="11"/>
    <col min="33" max="33" width="10.625" style="11"/>
    <col min="34" max="34" width="9" style="9"/>
    <col min="35" max="35" width="10" style="9"/>
    <col min="36" max="36" width="19.8166666666667" style="11" customWidth="1"/>
    <col min="37" max="16384" width="9" style="9"/>
  </cols>
  <sheetData>
    <row r="1" ht="52" customHeight="1" spans="1:3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56"/>
      <c r="AE1" s="56"/>
      <c r="AF1" s="56"/>
      <c r="AG1" s="56"/>
      <c r="AH1" s="12"/>
      <c r="AI1" s="12"/>
      <c r="AJ1" s="56"/>
      <c r="AK1" s="64"/>
    </row>
    <row r="2" s="1" customFormat="1" ht="19" customHeight="1" spans="1:37">
      <c r="A2" s="13" t="s">
        <v>1</v>
      </c>
      <c r="B2" s="13" t="s">
        <v>2</v>
      </c>
      <c r="C2" s="13" t="s">
        <v>3</v>
      </c>
      <c r="D2" s="13" t="s">
        <v>4</v>
      </c>
      <c r="E2" s="13" t="s">
        <v>5</v>
      </c>
      <c r="F2" s="13" t="s">
        <v>6</v>
      </c>
      <c r="G2" s="13" t="s">
        <v>7</v>
      </c>
      <c r="H2" s="13" t="s">
        <v>8</v>
      </c>
      <c r="I2" s="13" t="s">
        <v>9</v>
      </c>
      <c r="J2" s="37" t="s">
        <v>10</v>
      </c>
      <c r="K2" s="13" t="s">
        <v>11</v>
      </c>
      <c r="L2" s="13" t="s">
        <v>12</v>
      </c>
      <c r="M2" s="13" t="s">
        <v>13</v>
      </c>
      <c r="N2" s="13" t="s">
        <v>14</v>
      </c>
      <c r="O2" s="38" t="s">
        <v>15</v>
      </c>
      <c r="P2" s="39"/>
      <c r="Q2" s="39"/>
      <c r="R2" s="49"/>
      <c r="S2" s="13" t="s">
        <v>16</v>
      </c>
      <c r="T2" s="38" t="s">
        <v>17</v>
      </c>
      <c r="U2" s="39"/>
      <c r="V2" s="39"/>
      <c r="W2" s="49"/>
      <c r="X2" s="38" t="s">
        <v>18</v>
      </c>
      <c r="Y2" s="39"/>
      <c r="Z2" s="49"/>
      <c r="AA2" s="13" t="s">
        <v>19</v>
      </c>
      <c r="AB2" s="13" t="s">
        <v>20</v>
      </c>
      <c r="AC2" s="13" t="s">
        <v>21</v>
      </c>
      <c r="AD2" s="57" t="s">
        <v>22</v>
      </c>
      <c r="AE2" s="58" t="s">
        <v>23</v>
      </c>
      <c r="AF2" s="59"/>
      <c r="AG2" s="59"/>
      <c r="AH2" s="39"/>
      <c r="AI2" s="49"/>
      <c r="AJ2" s="57" t="s">
        <v>24</v>
      </c>
      <c r="AK2" s="37" t="s">
        <v>25</v>
      </c>
    </row>
    <row r="3" ht="19" customHeight="1" spans="1:37">
      <c r="A3" s="14"/>
      <c r="B3" s="14"/>
      <c r="C3" s="14"/>
      <c r="D3" s="14"/>
      <c r="E3" s="14"/>
      <c r="F3" s="14"/>
      <c r="G3" s="14"/>
      <c r="H3" s="14"/>
      <c r="I3" s="14"/>
      <c r="J3" s="13" t="s">
        <v>26</v>
      </c>
      <c r="K3" s="14"/>
      <c r="L3" s="14"/>
      <c r="M3" s="14"/>
      <c r="N3" s="14"/>
      <c r="O3" s="40" t="s">
        <v>27</v>
      </c>
      <c r="P3" s="40" t="s">
        <v>28</v>
      </c>
      <c r="Q3" s="50" t="s">
        <v>23</v>
      </c>
      <c r="R3" s="51"/>
      <c r="S3" s="14"/>
      <c r="T3" s="40" t="s">
        <v>29</v>
      </c>
      <c r="U3" s="40" t="s">
        <v>30</v>
      </c>
      <c r="V3" s="40" t="s">
        <v>31</v>
      </c>
      <c r="W3" s="40" t="s">
        <v>32</v>
      </c>
      <c r="X3" s="40" t="s">
        <v>29</v>
      </c>
      <c r="Y3" s="40" t="s">
        <v>30</v>
      </c>
      <c r="Z3" s="40" t="s">
        <v>31</v>
      </c>
      <c r="AA3" s="14"/>
      <c r="AB3" s="14"/>
      <c r="AC3" s="14"/>
      <c r="AD3" s="60"/>
      <c r="AE3" s="61" t="s">
        <v>17</v>
      </c>
      <c r="AF3" s="61" t="s">
        <v>18</v>
      </c>
      <c r="AG3" s="61" t="s">
        <v>19</v>
      </c>
      <c r="AH3" s="40" t="s">
        <v>33</v>
      </c>
      <c r="AI3" s="40" t="s">
        <v>21</v>
      </c>
      <c r="AJ3" s="60"/>
      <c r="AK3" s="37"/>
    </row>
    <row r="4" ht="66" customHeight="1" spans="1:37">
      <c r="A4" s="15"/>
      <c r="B4" s="15"/>
      <c r="C4" s="15"/>
      <c r="D4" s="15"/>
      <c r="E4" s="15"/>
      <c r="F4" s="15"/>
      <c r="G4" s="15"/>
      <c r="H4" s="15"/>
      <c r="I4" s="15"/>
      <c r="J4" s="15"/>
      <c r="K4" s="15"/>
      <c r="L4" s="15"/>
      <c r="M4" s="15"/>
      <c r="N4" s="15"/>
      <c r="O4" s="41"/>
      <c r="P4" s="41"/>
      <c r="Q4" s="52" t="s">
        <v>34</v>
      </c>
      <c r="R4" s="52" t="s">
        <v>35</v>
      </c>
      <c r="S4" s="15"/>
      <c r="T4" s="41"/>
      <c r="U4" s="41"/>
      <c r="V4" s="41"/>
      <c r="W4" s="41"/>
      <c r="X4" s="41"/>
      <c r="Y4" s="41"/>
      <c r="Z4" s="41"/>
      <c r="AA4" s="15"/>
      <c r="AB4" s="15"/>
      <c r="AC4" s="15"/>
      <c r="AD4" s="62"/>
      <c r="AE4" s="63"/>
      <c r="AF4" s="63"/>
      <c r="AG4" s="63"/>
      <c r="AH4" s="41"/>
      <c r="AI4" s="41"/>
      <c r="AJ4" s="62"/>
      <c r="AK4" s="37"/>
    </row>
    <row r="5" s="2" customFormat="1" ht="36" customHeight="1" spans="1:37">
      <c r="A5" s="16"/>
      <c r="B5" s="16"/>
      <c r="C5" s="16"/>
      <c r="D5" s="16"/>
      <c r="E5" s="16"/>
      <c r="F5" s="16"/>
      <c r="G5" s="16"/>
      <c r="H5" s="16"/>
      <c r="I5" s="16"/>
      <c r="J5" s="16"/>
      <c r="K5" s="16"/>
      <c r="L5" s="16"/>
      <c r="M5" s="16"/>
      <c r="N5" s="16"/>
      <c r="O5" s="16"/>
      <c r="P5" s="16"/>
      <c r="Q5" s="16"/>
      <c r="R5" s="16"/>
      <c r="S5" s="53">
        <f>SUM(S6:S65)</f>
        <v>6357.7143</v>
      </c>
      <c r="T5" s="53">
        <f t="shared" ref="T5:AI5" si="0">SUM(T6:T65)</f>
        <v>3384</v>
      </c>
      <c r="U5" s="53">
        <f t="shared" si="0"/>
        <v>670</v>
      </c>
      <c r="V5" s="53">
        <f t="shared" si="0"/>
        <v>0</v>
      </c>
      <c r="W5" s="53">
        <f t="shared" si="0"/>
        <v>0</v>
      </c>
      <c r="X5" s="53">
        <f t="shared" si="0"/>
        <v>1532</v>
      </c>
      <c r="Y5" s="53">
        <f t="shared" si="0"/>
        <v>12</v>
      </c>
      <c r="Z5" s="53">
        <f t="shared" si="0"/>
        <v>0</v>
      </c>
      <c r="AA5" s="53">
        <f t="shared" si="0"/>
        <v>1.7043</v>
      </c>
      <c r="AB5" s="53">
        <f t="shared" si="0"/>
        <v>0</v>
      </c>
      <c r="AC5" s="53">
        <f t="shared" si="0"/>
        <v>758.03</v>
      </c>
      <c r="AD5" s="53">
        <f t="shared" si="0"/>
        <v>6138.2343</v>
      </c>
      <c r="AE5" s="53">
        <f t="shared" si="0"/>
        <v>4121.64</v>
      </c>
      <c r="AF5" s="53">
        <f t="shared" si="0"/>
        <v>1339.15</v>
      </c>
      <c r="AG5" s="53">
        <f t="shared" si="0"/>
        <v>1.7043</v>
      </c>
      <c r="AH5" s="53">
        <f t="shared" si="0"/>
        <v>0</v>
      </c>
      <c r="AI5" s="53">
        <f t="shared" si="0"/>
        <v>675.74</v>
      </c>
      <c r="AJ5" s="65">
        <f>AD5/S5</f>
        <v>0.965478159344153</v>
      </c>
      <c r="AK5" s="66"/>
    </row>
    <row r="6" s="3" customFormat="1" ht="40" customHeight="1" spans="1:37">
      <c r="A6" s="17">
        <v>1</v>
      </c>
      <c r="B6" s="17" t="s">
        <v>36</v>
      </c>
      <c r="C6" s="17" t="s">
        <v>37</v>
      </c>
      <c r="D6" s="18" t="s">
        <v>38</v>
      </c>
      <c r="E6" s="17" t="s">
        <v>39</v>
      </c>
      <c r="F6" s="19">
        <v>44974</v>
      </c>
      <c r="G6" s="17" t="s">
        <v>40</v>
      </c>
      <c r="H6" s="17" t="s">
        <v>40</v>
      </c>
      <c r="I6" s="17" t="s">
        <v>40</v>
      </c>
      <c r="J6" s="17" t="s">
        <v>41</v>
      </c>
      <c r="K6" s="17" t="s">
        <v>40</v>
      </c>
      <c r="L6" s="17" t="s">
        <v>41</v>
      </c>
      <c r="M6" s="19">
        <v>44707</v>
      </c>
      <c r="N6" s="19">
        <v>44870</v>
      </c>
      <c r="O6" s="17">
        <v>306</v>
      </c>
      <c r="P6" s="17">
        <v>818</v>
      </c>
      <c r="Q6" s="17">
        <v>5</v>
      </c>
      <c r="R6" s="17">
        <v>19</v>
      </c>
      <c r="S6" s="17">
        <f t="shared" ref="S6:S12" si="1">SUM(T6:AC6)</f>
        <v>144.5</v>
      </c>
      <c r="T6" s="17">
        <v>144.5</v>
      </c>
      <c r="U6" s="17"/>
      <c r="V6" s="17"/>
      <c r="W6" s="17"/>
      <c r="X6" s="17"/>
      <c r="Y6" s="17"/>
      <c r="Z6" s="17"/>
      <c r="AA6" s="17"/>
      <c r="AB6" s="17"/>
      <c r="AC6" s="17"/>
      <c r="AD6" s="17">
        <f>AE6+AF6+AG6+AH6+AI6</f>
        <v>144.5</v>
      </c>
      <c r="AE6" s="17">
        <v>144.5</v>
      </c>
      <c r="AF6" s="17"/>
      <c r="AG6" s="17"/>
      <c r="AH6" s="17"/>
      <c r="AI6" s="17"/>
      <c r="AJ6" s="67">
        <v>1</v>
      </c>
      <c r="AK6" s="68"/>
    </row>
    <row r="7" s="3" customFormat="1" ht="40" customHeight="1" spans="1:37">
      <c r="A7" s="17">
        <v>2</v>
      </c>
      <c r="B7" s="17" t="s">
        <v>36</v>
      </c>
      <c r="C7" s="17" t="s">
        <v>42</v>
      </c>
      <c r="D7" s="18" t="s">
        <v>43</v>
      </c>
      <c r="E7" s="17" t="s">
        <v>44</v>
      </c>
      <c r="F7" s="19">
        <v>44974</v>
      </c>
      <c r="G7" s="17" t="s">
        <v>40</v>
      </c>
      <c r="H7" s="17" t="s">
        <v>40</v>
      </c>
      <c r="I7" s="17" t="s">
        <v>40</v>
      </c>
      <c r="J7" s="17" t="s">
        <v>41</v>
      </c>
      <c r="K7" s="17" t="s">
        <v>41</v>
      </c>
      <c r="L7" s="17" t="s">
        <v>41</v>
      </c>
      <c r="M7" s="19">
        <v>45000</v>
      </c>
      <c r="N7" s="19">
        <v>45138</v>
      </c>
      <c r="O7" s="17">
        <v>142</v>
      </c>
      <c r="P7" s="17">
        <v>402</v>
      </c>
      <c r="Q7" s="17">
        <v>7</v>
      </c>
      <c r="R7" s="17">
        <v>24</v>
      </c>
      <c r="S7" s="17">
        <f t="shared" si="1"/>
        <v>150</v>
      </c>
      <c r="T7" s="17">
        <v>150</v>
      </c>
      <c r="U7" s="17"/>
      <c r="V7" s="17"/>
      <c r="W7" s="17"/>
      <c r="X7" s="17"/>
      <c r="Y7" s="17"/>
      <c r="Z7" s="17"/>
      <c r="AA7" s="17"/>
      <c r="AB7" s="17"/>
      <c r="AC7" s="17"/>
      <c r="AD7" s="17">
        <f t="shared" ref="AD7:AD17" si="2">AE7+AF7+AG7+AH7+AI7</f>
        <v>150</v>
      </c>
      <c r="AE7" s="17">
        <v>150</v>
      </c>
      <c r="AF7" s="17"/>
      <c r="AG7" s="17"/>
      <c r="AH7" s="17"/>
      <c r="AI7" s="17"/>
      <c r="AJ7" s="67">
        <v>1</v>
      </c>
      <c r="AK7" s="68"/>
    </row>
    <row r="8" s="3" customFormat="1" ht="40" customHeight="1" spans="1:37">
      <c r="A8" s="17">
        <v>3</v>
      </c>
      <c r="B8" s="17" t="s">
        <v>36</v>
      </c>
      <c r="C8" s="17" t="s">
        <v>45</v>
      </c>
      <c r="D8" s="18" t="s">
        <v>46</v>
      </c>
      <c r="E8" s="17" t="s">
        <v>47</v>
      </c>
      <c r="F8" s="19">
        <v>44974</v>
      </c>
      <c r="G8" s="17" t="s">
        <v>40</v>
      </c>
      <c r="H8" s="17" t="s">
        <v>40</v>
      </c>
      <c r="I8" s="17" t="s">
        <v>40</v>
      </c>
      <c r="J8" s="17" t="s">
        <v>41</v>
      </c>
      <c r="K8" s="17" t="s">
        <v>41</v>
      </c>
      <c r="L8" s="17" t="s">
        <v>41</v>
      </c>
      <c r="M8" s="19">
        <v>45000</v>
      </c>
      <c r="N8" s="19">
        <v>45046</v>
      </c>
      <c r="O8" s="17">
        <v>176</v>
      </c>
      <c r="P8" s="17">
        <v>515</v>
      </c>
      <c r="Q8" s="17">
        <v>2</v>
      </c>
      <c r="R8" s="17">
        <v>9</v>
      </c>
      <c r="S8" s="17">
        <f t="shared" si="1"/>
        <v>50</v>
      </c>
      <c r="T8" s="17">
        <v>50</v>
      </c>
      <c r="U8" s="17"/>
      <c r="V8" s="17"/>
      <c r="W8" s="17"/>
      <c r="X8" s="17"/>
      <c r="Y8" s="17"/>
      <c r="Z8" s="17"/>
      <c r="AA8" s="17"/>
      <c r="AB8" s="17"/>
      <c r="AC8" s="17"/>
      <c r="AD8" s="17">
        <f t="shared" si="2"/>
        <v>50</v>
      </c>
      <c r="AE8" s="17">
        <v>50</v>
      </c>
      <c r="AF8" s="17"/>
      <c r="AG8" s="17"/>
      <c r="AH8" s="17"/>
      <c r="AI8" s="17"/>
      <c r="AJ8" s="67">
        <v>1</v>
      </c>
      <c r="AK8" s="68"/>
    </row>
    <row r="9" s="3" customFormat="1" ht="40" customHeight="1" spans="1:37">
      <c r="A9" s="17">
        <v>4</v>
      </c>
      <c r="B9" s="17" t="s">
        <v>36</v>
      </c>
      <c r="C9" s="17" t="s">
        <v>48</v>
      </c>
      <c r="D9" s="18" t="s">
        <v>49</v>
      </c>
      <c r="E9" s="17" t="s">
        <v>50</v>
      </c>
      <c r="F9" s="19">
        <v>44974</v>
      </c>
      <c r="G9" s="17" t="s">
        <v>40</v>
      </c>
      <c r="H9" s="17" t="s">
        <v>40</v>
      </c>
      <c r="I9" s="17" t="s">
        <v>40</v>
      </c>
      <c r="J9" s="17" t="s">
        <v>41</v>
      </c>
      <c r="K9" s="17" t="s">
        <v>41</v>
      </c>
      <c r="L9" s="17" t="s">
        <v>41</v>
      </c>
      <c r="M9" s="19">
        <v>45000</v>
      </c>
      <c r="N9" s="19">
        <v>45107</v>
      </c>
      <c r="O9" s="17">
        <f>1164+246</f>
        <v>1410</v>
      </c>
      <c r="P9" s="17">
        <f>4187+954</f>
        <v>5141</v>
      </c>
      <c r="Q9" s="17">
        <v>136</v>
      </c>
      <c r="R9" s="17">
        <v>465</v>
      </c>
      <c r="S9" s="17">
        <f t="shared" si="1"/>
        <v>304</v>
      </c>
      <c r="T9" s="17">
        <v>304</v>
      </c>
      <c r="U9" s="17"/>
      <c r="V9" s="17"/>
      <c r="W9" s="17"/>
      <c r="X9" s="17"/>
      <c r="Y9" s="17"/>
      <c r="Z9" s="17"/>
      <c r="AA9" s="17"/>
      <c r="AB9" s="17"/>
      <c r="AC9" s="17"/>
      <c r="AD9" s="17">
        <f t="shared" si="2"/>
        <v>304</v>
      </c>
      <c r="AE9" s="17">
        <v>304</v>
      </c>
      <c r="AF9" s="17"/>
      <c r="AG9" s="17"/>
      <c r="AH9" s="17"/>
      <c r="AI9" s="17"/>
      <c r="AJ9" s="67">
        <v>1</v>
      </c>
      <c r="AK9" s="68"/>
    </row>
    <row r="10" s="3" customFormat="1" ht="40" customHeight="1" spans="1:37">
      <c r="A10" s="17">
        <v>5</v>
      </c>
      <c r="B10" s="17" t="s">
        <v>36</v>
      </c>
      <c r="C10" s="17" t="s">
        <v>51</v>
      </c>
      <c r="D10" s="18" t="s">
        <v>52</v>
      </c>
      <c r="E10" s="17" t="s">
        <v>53</v>
      </c>
      <c r="F10" s="19">
        <v>44974</v>
      </c>
      <c r="G10" s="17" t="s">
        <v>40</v>
      </c>
      <c r="H10" s="17" t="s">
        <v>40</v>
      </c>
      <c r="I10" s="17" t="s">
        <v>40</v>
      </c>
      <c r="J10" s="17" t="s">
        <v>41</v>
      </c>
      <c r="K10" s="17" t="s">
        <v>41</v>
      </c>
      <c r="L10" s="17" t="s">
        <v>41</v>
      </c>
      <c r="M10" s="19">
        <v>45000</v>
      </c>
      <c r="N10" s="19">
        <v>45107</v>
      </c>
      <c r="O10" s="17">
        <v>540</v>
      </c>
      <c r="P10" s="17">
        <v>2006</v>
      </c>
      <c r="Q10" s="17">
        <v>53</v>
      </c>
      <c r="R10" s="17">
        <v>146</v>
      </c>
      <c r="S10" s="17">
        <f t="shared" si="1"/>
        <v>80</v>
      </c>
      <c r="T10" s="17">
        <v>50</v>
      </c>
      <c r="U10" s="17"/>
      <c r="V10" s="17"/>
      <c r="W10" s="17"/>
      <c r="X10" s="17"/>
      <c r="Y10" s="17"/>
      <c r="Z10" s="17"/>
      <c r="AA10" s="17"/>
      <c r="AB10" s="17"/>
      <c r="AC10" s="17">
        <v>30</v>
      </c>
      <c r="AD10" s="17">
        <f t="shared" si="2"/>
        <v>80</v>
      </c>
      <c r="AE10" s="17">
        <v>50</v>
      </c>
      <c r="AF10" s="17"/>
      <c r="AG10" s="17"/>
      <c r="AH10" s="17"/>
      <c r="AI10" s="17">
        <v>30</v>
      </c>
      <c r="AJ10" s="67">
        <v>1</v>
      </c>
      <c r="AK10" s="68"/>
    </row>
    <row r="11" s="3" customFormat="1" ht="40" customHeight="1" spans="1:37">
      <c r="A11" s="17">
        <v>6</v>
      </c>
      <c r="B11" s="17" t="s">
        <v>36</v>
      </c>
      <c r="C11" s="17" t="s">
        <v>54</v>
      </c>
      <c r="D11" s="18" t="s">
        <v>55</v>
      </c>
      <c r="E11" s="17" t="s">
        <v>56</v>
      </c>
      <c r="F11" s="19">
        <v>44974</v>
      </c>
      <c r="G11" s="17" t="s">
        <v>41</v>
      </c>
      <c r="H11" s="17" t="s">
        <v>41</v>
      </c>
      <c r="I11" s="17" t="s">
        <v>40</v>
      </c>
      <c r="J11" s="17" t="s">
        <v>41</v>
      </c>
      <c r="K11" s="17" t="s">
        <v>41</v>
      </c>
      <c r="L11" s="17" t="s">
        <v>41</v>
      </c>
      <c r="M11" s="19">
        <v>45000</v>
      </c>
      <c r="N11" s="19">
        <v>45107</v>
      </c>
      <c r="O11" s="17">
        <v>180</v>
      </c>
      <c r="P11" s="17">
        <v>285</v>
      </c>
      <c r="Q11" s="17">
        <v>30</v>
      </c>
      <c r="R11" s="17">
        <v>114</v>
      </c>
      <c r="S11" s="17">
        <f t="shared" si="1"/>
        <v>60.42</v>
      </c>
      <c r="T11" s="17">
        <v>60.42</v>
      </c>
      <c r="U11" s="17"/>
      <c r="V11" s="17"/>
      <c r="W11" s="17"/>
      <c r="X11" s="17"/>
      <c r="Y11" s="17"/>
      <c r="Z11" s="17"/>
      <c r="AA11" s="17"/>
      <c r="AB11" s="17"/>
      <c r="AC11" s="17"/>
      <c r="AD11" s="17">
        <f t="shared" si="2"/>
        <v>60.42</v>
      </c>
      <c r="AE11" s="17">
        <v>60.42</v>
      </c>
      <c r="AF11" s="17"/>
      <c r="AG11" s="17"/>
      <c r="AH11" s="17"/>
      <c r="AI11" s="17"/>
      <c r="AJ11" s="67">
        <v>1</v>
      </c>
      <c r="AK11" s="68"/>
    </row>
    <row r="12" s="3" customFormat="1" ht="40" customHeight="1" spans="1:37">
      <c r="A12" s="17">
        <v>7</v>
      </c>
      <c r="B12" s="17" t="s">
        <v>36</v>
      </c>
      <c r="C12" s="17" t="s">
        <v>57</v>
      </c>
      <c r="D12" s="18" t="s">
        <v>58</v>
      </c>
      <c r="E12" s="86" t="s">
        <v>59</v>
      </c>
      <c r="F12" s="19">
        <v>44974</v>
      </c>
      <c r="G12" s="17" t="s">
        <v>41</v>
      </c>
      <c r="H12" s="17" t="s">
        <v>41</v>
      </c>
      <c r="I12" s="17" t="s">
        <v>40</v>
      </c>
      <c r="J12" s="17" t="s">
        <v>41</v>
      </c>
      <c r="K12" s="17" t="s">
        <v>41</v>
      </c>
      <c r="L12" s="17" t="s">
        <v>41</v>
      </c>
      <c r="M12" s="19">
        <v>44986</v>
      </c>
      <c r="N12" s="19">
        <v>45077</v>
      </c>
      <c r="O12" s="17">
        <v>169</v>
      </c>
      <c r="P12" s="17">
        <v>542</v>
      </c>
      <c r="Q12" s="17">
        <v>6</v>
      </c>
      <c r="R12" s="17">
        <v>27</v>
      </c>
      <c r="S12" s="17">
        <f t="shared" si="1"/>
        <v>104.87</v>
      </c>
      <c r="T12" s="17"/>
      <c r="U12" s="17"/>
      <c r="V12" s="17"/>
      <c r="W12" s="17"/>
      <c r="X12" s="17">
        <v>104.87</v>
      </c>
      <c r="Y12" s="17"/>
      <c r="Z12" s="17"/>
      <c r="AA12" s="17"/>
      <c r="AB12" s="17"/>
      <c r="AC12" s="17"/>
      <c r="AD12" s="17">
        <f t="shared" si="2"/>
        <v>104.87</v>
      </c>
      <c r="AE12" s="17"/>
      <c r="AF12" s="17">
        <v>104.87</v>
      </c>
      <c r="AG12" s="17"/>
      <c r="AH12" s="17"/>
      <c r="AI12" s="17"/>
      <c r="AJ12" s="67">
        <v>1</v>
      </c>
      <c r="AK12" s="68"/>
    </row>
    <row r="13" s="3" customFormat="1" ht="40" customHeight="1" spans="1:37">
      <c r="A13" s="17">
        <v>8</v>
      </c>
      <c r="B13" s="17" t="s">
        <v>36</v>
      </c>
      <c r="C13" s="17" t="s">
        <v>60</v>
      </c>
      <c r="D13" s="18" t="s">
        <v>61</v>
      </c>
      <c r="E13" s="86" t="s">
        <v>62</v>
      </c>
      <c r="F13" s="19">
        <v>45085</v>
      </c>
      <c r="G13" s="17" t="s">
        <v>40</v>
      </c>
      <c r="H13" s="17" t="s">
        <v>40</v>
      </c>
      <c r="I13" s="17" t="s">
        <v>41</v>
      </c>
      <c r="J13" s="17" t="s">
        <v>41</v>
      </c>
      <c r="K13" s="17" t="s">
        <v>40</v>
      </c>
      <c r="L13" s="17" t="s">
        <v>41</v>
      </c>
      <c r="M13" s="19">
        <v>45139</v>
      </c>
      <c r="N13" s="19">
        <v>45245</v>
      </c>
      <c r="O13" s="17">
        <v>375</v>
      </c>
      <c r="P13" s="17">
        <v>1151</v>
      </c>
      <c r="Q13" s="17">
        <v>58</v>
      </c>
      <c r="R13" s="17">
        <v>194</v>
      </c>
      <c r="S13" s="17">
        <v>65</v>
      </c>
      <c r="T13" s="17">
        <v>60</v>
      </c>
      <c r="U13" s="17"/>
      <c r="V13" s="17"/>
      <c r="W13" s="17"/>
      <c r="X13" s="17"/>
      <c r="Y13" s="17"/>
      <c r="Z13" s="17"/>
      <c r="AA13" s="17"/>
      <c r="AB13" s="17"/>
      <c r="AC13" s="17">
        <v>5</v>
      </c>
      <c r="AD13" s="17">
        <f t="shared" si="2"/>
        <v>65</v>
      </c>
      <c r="AE13" s="17">
        <v>60</v>
      </c>
      <c r="AF13" s="17"/>
      <c r="AG13" s="17"/>
      <c r="AH13" s="17"/>
      <c r="AI13" s="17">
        <v>5</v>
      </c>
      <c r="AJ13" s="67">
        <v>1</v>
      </c>
      <c r="AK13" s="68"/>
    </row>
    <row r="14" s="3" customFormat="1" ht="40" customHeight="1" spans="1:37">
      <c r="A14" s="17">
        <v>9</v>
      </c>
      <c r="B14" s="17" t="s">
        <v>36</v>
      </c>
      <c r="C14" s="17" t="s">
        <v>63</v>
      </c>
      <c r="D14" s="18" t="s">
        <v>64</v>
      </c>
      <c r="E14" s="86" t="s">
        <v>65</v>
      </c>
      <c r="F14" s="19">
        <v>45126</v>
      </c>
      <c r="G14" s="17" t="s">
        <v>41</v>
      </c>
      <c r="H14" s="17" t="s">
        <v>41</v>
      </c>
      <c r="I14" s="17" t="s">
        <v>41</v>
      </c>
      <c r="J14" s="17" t="s">
        <v>41</v>
      </c>
      <c r="K14" s="17" t="s">
        <v>41</v>
      </c>
      <c r="L14" s="17" t="s">
        <v>41</v>
      </c>
      <c r="M14" s="19">
        <v>45130</v>
      </c>
      <c r="N14" s="19">
        <v>45230</v>
      </c>
      <c r="O14" s="17">
        <v>66</v>
      </c>
      <c r="P14" s="17">
        <v>274</v>
      </c>
      <c r="Q14" s="17">
        <v>5</v>
      </c>
      <c r="R14" s="17">
        <v>18</v>
      </c>
      <c r="S14" s="17">
        <v>49.24</v>
      </c>
      <c r="T14" s="17"/>
      <c r="U14" s="17"/>
      <c r="V14" s="17"/>
      <c r="W14" s="17"/>
      <c r="X14" s="17">
        <v>49.24</v>
      </c>
      <c r="Y14" s="17"/>
      <c r="Z14" s="17"/>
      <c r="AA14" s="17"/>
      <c r="AB14" s="17"/>
      <c r="AC14" s="17"/>
      <c r="AD14" s="17">
        <f t="shared" si="2"/>
        <v>49.24</v>
      </c>
      <c r="AE14" s="17"/>
      <c r="AF14" s="17">
        <v>49.24</v>
      </c>
      <c r="AG14" s="17"/>
      <c r="AH14" s="17"/>
      <c r="AI14" s="17"/>
      <c r="AJ14" s="67">
        <v>1</v>
      </c>
      <c r="AK14" s="68"/>
    </row>
    <row r="15" s="3" customFormat="1" ht="41" customHeight="1" spans="1:37">
      <c r="A15" s="20">
        <v>10</v>
      </c>
      <c r="B15" s="17" t="s">
        <v>36</v>
      </c>
      <c r="C15" s="17" t="s">
        <v>66</v>
      </c>
      <c r="D15" s="18" t="s">
        <v>67</v>
      </c>
      <c r="E15" s="86" t="s">
        <v>68</v>
      </c>
      <c r="F15" s="19">
        <v>45126</v>
      </c>
      <c r="G15" s="17" t="s">
        <v>41</v>
      </c>
      <c r="H15" s="17" t="s">
        <v>41</v>
      </c>
      <c r="I15" s="17" t="s">
        <v>40</v>
      </c>
      <c r="J15" s="17" t="s">
        <v>40</v>
      </c>
      <c r="K15" s="17" t="s">
        <v>41</v>
      </c>
      <c r="L15" s="17" t="s">
        <v>41</v>
      </c>
      <c r="M15" s="19">
        <v>45131</v>
      </c>
      <c r="N15" s="19">
        <v>45230</v>
      </c>
      <c r="O15" s="17">
        <v>245</v>
      </c>
      <c r="P15" s="17">
        <v>773</v>
      </c>
      <c r="Q15" s="17">
        <v>11</v>
      </c>
      <c r="R15" s="17">
        <v>44</v>
      </c>
      <c r="S15" s="17">
        <v>50</v>
      </c>
      <c r="T15" s="17"/>
      <c r="U15" s="17"/>
      <c r="V15" s="17"/>
      <c r="W15" s="17"/>
      <c r="X15" s="17">
        <v>40</v>
      </c>
      <c r="Y15" s="17"/>
      <c r="Z15" s="17"/>
      <c r="AA15" s="17"/>
      <c r="AB15" s="17"/>
      <c r="AC15" s="17">
        <v>10</v>
      </c>
      <c r="AD15" s="17">
        <f t="shared" si="2"/>
        <v>50</v>
      </c>
      <c r="AE15" s="17"/>
      <c r="AF15" s="17">
        <v>50</v>
      </c>
      <c r="AG15" s="17"/>
      <c r="AH15" s="17"/>
      <c r="AI15" s="17"/>
      <c r="AJ15" s="67">
        <v>1</v>
      </c>
      <c r="AK15" s="68"/>
    </row>
    <row r="16" s="3" customFormat="1" ht="40" customHeight="1" spans="1:37">
      <c r="A16" s="20">
        <v>11</v>
      </c>
      <c r="B16" s="17" t="s">
        <v>36</v>
      </c>
      <c r="C16" s="17" t="s">
        <v>69</v>
      </c>
      <c r="D16" s="18" t="s">
        <v>70</v>
      </c>
      <c r="E16" s="86" t="s">
        <v>71</v>
      </c>
      <c r="F16" s="19">
        <v>45148</v>
      </c>
      <c r="G16" s="17" t="s">
        <v>40</v>
      </c>
      <c r="H16" s="17" t="s">
        <v>40</v>
      </c>
      <c r="I16" s="17" t="s">
        <v>41</v>
      </c>
      <c r="J16" s="17" t="s">
        <v>41</v>
      </c>
      <c r="K16" s="17" t="s">
        <v>41</v>
      </c>
      <c r="L16" s="17" t="s">
        <v>41</v>
      </c>
      <c r="M16" s="19">
        <v>45147</v>
      </c>
      <c r="N16" s="19">
        <v>45260</v>
      </c>
      <c r="O16" s="17">
        <v>168</v>
      </c>
      <c r="P16" s="17">
        <v>604</v>
      </c>
      <c r="Q16" s="17">
        <v>12</v>
      </c>
      <c r="R16" s="17">
        <v>32</v>
      </c>
      <c r="S16" s="17">
        <v>818</v>
      </c>
      <c r="T16" s="17">
        <v>280</v>
      </c>
      <c r="U16" s="17"/>
      <c r="V16" s="17"/>
      <c r="W16" s="17"/>
      <c r="X16" s="17"/>
      <c r="Y16" s="17"/>
      <c r="Z16" s="17"/>
      <c r="AA16" s="17"/>
      <c r="AB16" s="17"/>
      <c r="AC16" s="17">
        <v>538</v>
      </c>
      <c r="AD16" s="17">
        <f t="shared" si="2"/>
        <v>818</v>
      </c>
      <c r="AE16" s="17">
        <v>280</v>
      </c>
      <c r="AF16" s="17"/>
      <c r="AG16" s="17"/>
      <c r="AH16" s="17"/>
      <c r="AI16" s="17">
        <v>538</v>
      </c>
      <c r="AJ16" s="67">
        <v>1</v>
      </c>
      <c r="AK16" s="68"/>
    </row>
    <row r="17" s="3" customFormat="1" ht="40" customHeight="1" spans="1:37">
      <c r="A17" s="20">
        <v>12</v>
      </c>
      <c r="B17" s="17" t="s">
        <v>36</v>
      </c>
      <c r="C17" s="17" t="s">
        <v>72</v>
      </c>
      <c r="D17" s="18" t="s">
        <v>73</v>
      </c>
      <c r="E17" s="86" t="s">
        <v>74</v>
      </c>
      <c r="F17" s="19">
        <v>45219</v>
      </c>
      <c r="G17" s="17" t="s">
        <v>40</v>
      </c>
      <c r="H17" s="17" t="s">
        <v>40</v>
      </c>
      <c r="I17" s="17" t="s">
        <v>41</v>
      </c>
      <c r="J17" s="17" t="s">
        <v>41</v>
      </c>
      <c r="K17" s="17" t="s">
        <v>40</v>
      </c>
      <c r="L17" s="17" t="s">
        <v>41</v>
      </c>
      <c r="M17" s="19">
        <v>45231</v>
      </c>
      <c r="N17" s="19">
        <v>45291</v>
      </c>
      <c r="O17" s="17"/>
      <c r="P17" s="17"/>
      <c r="Q17" s="17">
        <v>53</v>
      </c>
      <c r="R17" s="17">
        <v>146</v>
      </c>
      <c r="S17" s="17">
        <v>198.43</v>
      </c>
      <c r="T17" s="17"/>
      <c r="U17" s="17"/>
      <c r="V17" s="17"/>
      <c r="W17" s="17"/>
      <c r="X17" s="17">
        <v>158.43</v>
      </c>
      <c r="Y17" s="17"/>
      <c r="Z17" s="17"/>
      <c r="AA17" s="17"/>
      <c r="AB17" s="17"/>
      <c r="AC17" s="17">
        <v>40</v>
      </c>
      <c r="AD17" s="17">
        <f t="shared" si="2"/>
        <v>138.9</v>
      </c>
      <c r="AE17" s="17"/>
      <c r="AF17" s="17">
        <v>138.9</v>
      </c>
      <c r="AG17" s="17"/>
      <c r="AH17" s="17"/>
      <c r="AI17" s="17">
        <v>0</v>
      </c>
      <c r="AJ17" s="67">
        <v>0.7</v>
      </c>
      <c r="AK17" s="21"/>
    </row>
    <row r="18" s="4" customFormat="1" ht="40" customHeight="1" spans="1:37">
      <c r="A18" s="20">
        <v>13</v>
      </c>
      <c r="B18" s="21" t="s">
        <v>36</v>
      </c>
      <c r="C18" s="21" t="s">
        <v>75</v>
      </c>
      <c r="D18" s="22" t="s">
        <v>76</v>
      </c>
      <c r="E18" s="21" t="s">
        <v>77</v>
      </c>
      <c r="F18" s="23">
        <v>44974</v>
      </c>
      <c r="G18" s="21" t="s">
        <v>41</v>
      </c>
      <c r="H18" s="21" t="s">
        <v>41</v>
      </c>
      <c r="I18" s="21" t="s">
        <v>40</v>
      </c>
      <c r="J18" s="21" t="s">
        <v>41</v>
      </c>
      <c r="K18" s="21" t="s">
        <v>41</v>
      </c>
      <c r="L18" s="24" t="s">
        <v>41</v>
      </c>
      <c r="M18" s="25">
        <v>44662</v>
      </c>
      <c r="N18" s="25">
        <v>44881</v>
      </c>
      <c r="O18" s="24">
        <v>53</v>
      </c>
      <c r="P18" s="24">
        <v>129</v>
      </c>
      <c r="Q18" s="24">
        <v>2</v>
      </c>
      <c r="R18" s="24">
        <v>7</v>
      </c>
      <c r="S18" s="24">
        <v>6.71</v>
      </c>
      <c r="T18" s="21">
        <v>6.71</v>
      </c>
      <c r="U18" s="21"/>
      <c r="V18" s="21"/>
      <c r="W18" s="21"/>
      <c r="X18" s="21"/>
      <c r="Y18" s="21"/>
      <c r="Z18" s="21"/>
      <c r="AA18" s="21"/>
      <c r="AB18" s="21"/>
      <c r="AC18" s="21"/>
      <c r="AD18" s="24">
        <f t="shared" ref="AD18:AD28" si="3">AE18+AF18+AG18+AH18+AI18</f>
        <v>6.71</v>
      </c>
      <c r="AE18" s="24">
        <v>6.71</v>
      </c>
      <c r="AF18" s="24"/>
      <c r="AG18" s="24"/>
      <c r="AH18" s="24"/>
      <c r="AI18" s="24"/>
      <c r="AJ18" s="69">
        <v>1</v>
      </c>
      <c r="AK18" s="70"/>
    </row>
    <row r="19" s="5" customFormat="1" ht="40" customHeight="1" spans="1:37">
      <c r="A19" s="20">
        <v>14</v>
      </c>
      <c r="B19" s="24" t="s">
        <v>36</v>
      </c>
      <c r="C19" s="24" t="s">
        <v>78</v>
      </c>
      <c r="D19" s="24" t="s">
        <v>79</v>
      </c>
      <c r="E19" s="24" t="s">
        <v>80</v>
      </c>
      <c r="F19" s="23">
        <v>44974</v>
      </c>
      <c r="G19" s="24" t="s">
        <v>40</v>
      </c>
      <c r="H19" s="24" t="s">
        <v>41</v>
      </c>
      <c r="I19" s="24" t="s">
        <v>40</v>
      </c>
      <c r="J19" s="24" t="s">
        <v>41</v>
      </c>
      <c r="K19" s="24" t="s">
        <v>41</v>
      </c>
      <c r="L19" s="24" t="s">
        <v>41</v>
      </c>
      <c r="M19" s="25">
        <v>44977</v>
      </c>
      <c r="N19" s="42">
        <v>45170</v>
      </c>
      <c r="O19" s="24">
        <v>34</v>
      </c>
      <c r="P19" s="24">
        <v>164</v>
      </c>
      <c r="Q19" s="24">
        <v>3</v>
      </c>
      <c r="R19" s="24">
        <v>6</v>
      </c>
      <c r="S19" s="24">
        <v>266.83</v>
      </c>
      <c r="T19" s="24">
        <v>199.69</v>
      </c>
      <c r="U19" s="24"/>
      <c r="V19" s="24"/>
      <c r="W19" s="24"/>
      <c r="X19" s="24"/>
      <c r="Y19" s="24"/>
      <c r="Z19" s="24"/>
      <c r="AA19" s="24"/>
      <c r="AB19" s="24"/>
      <c r="AC19" s="24">
        <v>67.14</v>
      </c>
      <c r="AD19" s="24">
        <f t="shared" si="3"/>
        <v>266.83</v>
      </c>
      <c r="AE19" s="24">
        <v>199.69</v>
      </c>
      <c r="AF19" s="24"/>
      <c r="AG19" s="24"/>
      <c r="AH19" s="24"/>
      <c r="AI19" s="24">
        <v>67.14</v>
      </c>
      <c r="AJ19" s="71">
        <v>1</v>
      </c>
      <c r="AK19" s="70"/>
    </row>
    <row r="20" s="5" customFormat="1" ht="40" customHeight="1" spans="1:37">
      <c r="A20" s="20">
        <v>15</v>
      </c>
      <c r="B20" s="24" t="s">
        <v>36</v>
      </c>
      <c r="C20" s="24" t="s">
        <v>81</v>
      </c>
      <c r="D20" s="24" t="s">
        <v>82</v>
      </c>
      <c r="E20" s="24" t="s">
        <v>83</v>
      </c>
      <c r="F20" s="23">
        <v>44974</v>
      </c>
      <c r="G20" s="24" t="s">
        <v>40</v>
      </c>
      <c r="H20" s="24" t="s">
        <v>40</v>
      </c>
      <c r="I20" s="24" t="s">
        <v>41</v>
      </c>
      <c r="J20" s="24" t="s">
        <v>41</v>
      </c>
      <c r="K20" s="24" t="s">
        <v>41</v>
      </c>
      <c r="L20" s="24" t="s">
        <v>41</v>
      </c>
      <c r="M20" s="25">
        <v>44977</v>
      </c>
      <c r="N20" s="25">
        <v>45105</v>
      </c>
      <c r="O20" s="24">
        <v>484</v>
      </c>
      <c r="P20" s="24">
        <v>1484</v>
      </c>
      <c r="Q20" s="24">
        <v>25</v>
      </c>
      <c r="R20" s="24">
        <v>74</v>
      </c>
      <c r="S20" s="24">
        <v>83.52</v>
      </c>
      <c r="T20" s="24">
        <v>83.52</v>
      </c>
      <c r="U20" s="24"/>
      <c r="V20" s="24"/>
      <c r="W20" s="24"/>
      <c r="X20" s="24"/>
      <c r="Y20" s="24"/>
      <c r="Z20" s="24"/>
      <c r="AA20" s="24"/>
      <c r="AB20" s="24"/>
      <c r="AC20" s="24"/>
      <c r="AD20" s="24">
        <f t="shared" si="3"/>
        <v>83.52</v>
      </c>
      <c r="AE20" s="24">
        <v>83.52</v>
      </c>
      <c r="AF20" s="24"/>
      <c r="AG20" s="24"/>
      <c r="AH20" s="24"/>
      <c r="AI20" s="24"/>
      <c r="AJ20" s="71">
        <v>1</v>
      </c>
      <c r="AK20" s="70"/>
    </row>
    <row r="21" s="5" customFormat="1" ht="40" customHeight="1" spans="1:37">
      <c r="A21" s="20">
        <v>16</v>
      </c>
      <c r="B21" s="24" t="s">
        <v>36</v>
      </c>
      <c r="C21" s="24" t="s">
        <v>84</v>
      </c>
      <c r="D21" s="24" t="s">
        <v>85</v>
      </c>
      <c r="E21" s="24" t="s">
        <v>86</v>
      </c>
      <c r="F21" s="23">
        <v>44974</v>
      </c>
      <c r="G21" s="24" t="s">
        <v>40</v>
      </c>
      <c r="H21" s="24" t="s">
        <v>40</v>
      </c>
      <c r="I21" s="24" t="s">
        <v>41</v>
      </c>
      <c r="J21" s="24" t="s">
        <v>41</v>
      </c>
      <c r="K21" s="24" t="s">
        <v>41</v>
      </c>
      <c r="L21" s="24" t="s">
        <v>41</v>
      </c>
      <c r="M21" s="25">
        <v>44977</v>
      </c>
      <c r="N21" s="43">
        <v>45170</v>
      </c>
      <c r="O21" s="24">
        <v>168</v>
      </c>
      <c r="P21" s="24">
        <v>638</v>
      </c>
      <c r="Q21" s="24">
        <v>43</v>
      </c>
      <c r="R21" s="24">
        <v>133</v>
      </c>
      <c r="S21" s="24">
        <v>179.22</v>
      </c>
      <c r="T21" s="24">
        <v>179.22</v>
      </c>
      <c r="U21" s="24"/>
      <c r="V21" s="24"/>
      <c r="W21" s="24"/>
      <c r="X21" s="24"/>
      <c r="Y21" s="24"/>
      <c r="Z21" s="24"/>
      <c r="AA21" s="24"/>
      <c r="AB21" s="24"/>
      <c r="AC21" s="24"/>
      <c r="AD21" s="24">
        <f t="shared" si="3"/>
        <v>179.22</v>
      </c>
      <c r="AE21" s="24">
        <v>179.22</v>
      </c>
      <c r="AF21" s="24"/>
      <c r="AG21" s="24"/>
      <c r="AH21" s="24"/>
      <c r="AI21" s="24"/>
      <c r="AJ21" s="71">
        <v>1</v>
      </c>
      <c r="AK21" s="70"/>
    </row>
    <row r="22" s="5" customFormat="1" ht="40" customHeight="1" spans="1:37">
      <c r="A22" s="20">
        <v>17</v>
      </c>
      <c r="B22" s="24" t="s">
        <v>36</v>
      </c>
      <c r="C22" s="24" t="s">
        <v>87</v>
      </c>
      <c r="D22" s="24" t="s">
        <v>88</v>
      </c>
      <c r="E22" s="24" t="s">
        <v>89</v>
      </c>
      <c r="F22" s="23">
        <v>44974</v>
      </c>
      <c r="G22" s="24" t="s">
        <v>40</v>
      </c>
      <c r="H22" s="24" t="s">
        <v>40</v>
      </c>
      <c r="I22" s="24" t="s">
        <v>41</v>
      </c>
      <c r="J22" s="24" t="s">
        <v>41</v>
      </c>
      <c r="K22" s="24" t="s">
        <v>41</v>
      </c>
      <c r="L22" s="24" t="s">
        <v>41</v>
      </c>
      <c r="M22" s="25">
        <v>44986</v>
      </c>
      <c r="N22" s="43">
        <v>45170</v>
      </c>
      <c r="O22" s="24">
        <v>115</v>
      </c>
      <c r="P22" s="24">
        <v>421</v>
      </c>
      <c r="Q22" s="24">
        <v>43</v>
      </c>
      <c r="R22" s="24">
        <v>129</v>
      </c>
      <c r="S22" s="24">
        <v>59.34</v>
      </c>
      <c r="T22" s="24"/>
      <c r="U22" s="24"/>
      <c r="V22" s="24"/>
      <c r="W22" s="24"/>
      <c r="X22" s="24">
        <v>55</v>
      </c>
      <c r="Y22" s="24"/>
      <c r="Z22" s="24"/>
      <c r="AA22" s="24"/>
      <c r="AB22" s="24"/>
      <c r="AC22" s="24">
        <v>4.36</v>
      </c>
      <c r="AD22" s="24">
        <f t="shared" si="3"/>
        <v>59.36</v>
      </c>
      <c r="AE22" s="24"/>
      <c r="AF22" s="24">
        <v>55</v>
      </c>
      <c r="AG22" s="24"/>
      <c r="AH22" s="24"/>
      <c r="AI22" s="24">
        <v>4.36</v>
      </c>
      <c r="AJ22" s="71">
        <v>1</v>
      </c>
      <c r="AK22" s="70"/>
    </row>
    <row r="23" s="5" customFormat="1" ht="40" customHeight="1" spans="1:37">
      <c r="A23" s="20">
        <v>18</v>
      </c>
      <c r="B23" s="24" t="s">
        <v>36</v>
      </c>
      <c r="C23" s="24" t="s">
        <v>90</v>
      </c>
      <c r="D23" s="24" t="s">
        <v>91</v>
      </c>
      <c r="E23" s="24" t="s">
        <v>92</v>
      </c>
      <c r="F23" s="23">
        <v>44974</v>
      </c>
      <c r="G23" s="24" t="s">
        <v>41</v>
      </c>
      <c r="H23" s="24" t="s">
        <v>41</v>
      </c>
      <c r="I23" s="24" t="s">
        <v>41</v>
      </c>
      <c r="J23" s="24" t="s">
        <v>41</v>
      </c>
      <c r="K23" s="24" t="s">
        <v>41</v>
      </c>
      <c r="L23" s="24" t="s">
        <v>41</v>
      </c>
      <c r="M23" s="25">
        <v>44977</v>
      </c>
      <c r="N23" s="25">
        <v>45105</v>
      </c>
      <c r="O23" s="24">
        <v>63</v>
      </c>
      <c r="P23" s="24">
        <v>253</v>
      </c>
      <c r="Q23" s="24">
        <v>6</v>
      </c>
      <c r="R23" s="24">
        <v>19</v>
      </c>
      <c r="S23" s="24">
        <v>50</v>
      </c>
      <c r="T23" s="24">
        <v>50</v>
      </c>
      <c r="U23" s="24"/>
      <c r="V23" s="24"/>
      <c r="W23" s="24"/>
      <c r="X23" s="24"/>
      <c r="Y23" s="24"/>
      <c r="Z23" s="24"/>
      <c r="AA23" s="24"/>
      <c r="AB23" s="24"/>
      <c r="AC23" s="24"/>
      <c r="AD23" s="24">
        <f t="shared" si="3"/>
        <v>50</v>
      </c>
      <c r="AE23" s="24">
        <v>50</v>
      </c>
      <c r="AF23" s="24"/>
      <c r="AG23" s="24"/>
      <c r="AH23" s="24"/>
      <c r="AI23" s="24"/>
      <c r="AJ23" s="71">
        <v>1</v>
      </c>
      <c r="AK23" s="70"/>
    </row>
    <row r="24" s="5" customFormat="1" ht="40" customHeight="1" spans="1:37">
      <c r="A24" s="20">
        <v>19</v>
      </c>
      <c r="B24" s="24" t="s">
        <v>36</v>
      </c>
      <c r="C24" s="24" t="s">
        <v>93</v>
      </c>
      <c r="D24" s="24" t="s">
        <v>94</v>
      </c>
      <c r="E24" s="24" t="s">
        <v>95</v>
      </c>
      <c r="F24" s="25">
        <v>45085</v>
      </c>
      <c r="G24" s="24" t="s">
        <v>40</v>
      </c>
      <c r="H24" s="24" t="s">
        <v>41</v>
      </c>
      <c r="I24" s="24" t="s">
        <v>41</v>
      </c>
      <c r="J24" s="24" t="s">
        <v>41</v>
      </c>
      <c r="K24" s="24" t="s">
        <v>41</v>
      </c>
      <c r="L24" s="24" t="s">
        <v>41</v>
      </c>
      <c r="M24" s="25">
        <v>45116</v>
      </c>
      <c r="N24" s="43">
        <v>45231</v>
      </c>
      <c r="O24" s="24">
        <v>263</v>
      </c>
      <c r="P24" s="24">
        <v>904</v>
      </c>
      <c r="Q24" s="24">
        <v>18</v>
      </c>
      <c r="R24" s="24">
        <v>54</v>
      </c>
      <c r="S24" s="24">
        <v>80</v>
      </c>
      <c r="T24" s="24">
        <v>80</v>
      </c>
      <c r="U24" s="24"/>
      <c r="V24" s="24"/>
      <c r="W24" s="24"/>
      <c r="X24" s="24"/>
      <c r="Y24" s="24"/>
      <c r="Z24" s="24"/>
      <c r="AA24" s="24"/>
      <c r="AB24" s="24"/>
      <c r="AC24" s="24"/>
      <c r="AD24" s="24">
        <f t="shared" si="3"/>
        <v>80</v>
      </c>
      <c r="AE24" s="24">
        <v>80</v>
      </c>
      <c r="AF24" s="24"/>
      <c r="AG24" s="24"/>
      <c r="AH24" s="24"/>
      <c r="AI24" s="24"/>
      <c r="AJ24" s="71">
        <v>1</v>
      </c>
      <c r="AK24" s="24"/>
    </row>
    <row r="25" s="5" customFormat="1" ht="40" customHeight="1" spans="1:37">
      <c r="A25" s="20">
        <v>20</v>
      </c>
      <c r="B25" s="24" t="s">
        <v>36</v>
      </c>
      <c r="C25" s="24" t="s">
        <v>96</v>
      </c>
      <c r="D25" s="24" t="s">
        <v>97</v>
      </c>
      <c r="E25" s="24" t="s">
        <v>98</v>
      </c>
      <c r="F25" s="25">
        <v>45085</v>
      </c>
      <c r="G25" s="24" t="s">
        <v>41</v>
      </c>
      <c r="H25" s="24" t="s">
        <v>41</v>
      </c>
      <c r="I25" s="24" t="s">
        <v>41</v>
      </c>
      <c r="J25" s="24" t="s">
        <v>41</v>
      </c>
      <c r="K25" s="24" t="s">
        <v>41</v>
      </c>
      <c r="L25" s="24" t="s">
        <v>40</v>
      </c>
      <c r="M25" s="25">
        <v>45116</v>
      </c>
      <c r="N25" s="43">
        <v>45231</v>
      </c>
      <c r="O25" s="24">
        <v>56</v>
      </c>
      <c r="P25" s="24">
        <v>174</v>
      </c>
      <c r="Q25" s="24">
        <v>4</v>
      </c>
      <c r="R25" s="24">
        <v>17</v>
      </c>
      <c r="S25" s="24">
        <v>57.7</v>
      </c>
      <c r="T25" s="24">
        <v>57.7</v>
      </c>
      <c r="U25" s="24"/>
      <c r="V25" s="24"/>
      <c r="W25" s="24"/>
      <c r="X25" s="24"/>
      <c r="Y25" s="24"/>
      <c r="Z25" s="24"/>
      <c r="AA25" s="24"/>
      <c r="AB25" s="24"/>
      <c r="AC25" s="24"/>
      <c r="AD25" s="24">
        <f t="shared" si="3"/>
        <v>57.7</v>
      </c>
      <c r="AE25" s="24">
        <v>57.7</v>
      </c>
      <c r="AF25" s="24"/>
      <c r="AG25" s="24"/>
      <c r="AH25" s="24"/>
      <c r="AI25" s="24"/>
      <c r="AJ25" s="71">
        <v>1</v>
      </c>
      <c r="AK25" s="24"/>
    </row>
    <row r="26" s="5" customFormat="1" ht="40" customHeight="1" spans="1:37">
      <c r="A26" s="20">
        <v>21</v>
      </c>
      <c r="B26" s="24" t="s">
        <v>36</v>
      </c>
      <c r="C26" s="24" t="s">
        <v>99</v>
      </c>
      <c r="D26" s="24" t="s">
        <v>100</v>
      </c>
      <c r="E26" s="24" t="s">
        <v>101</v>
      </c>
      <c r="F26" s="25">
        <v>45085</v>
      </c>
      <c r="G26" s="24" t="s">
        <v>41</v>
      </c>
      <c r="H26" s="24" t="s">
        <v>41</v>
      </c>
      <c r="I26" s="24" t="s">
        <v>41</v>
      </c>
      <c r="J26" s="24" t="s">
        <v>41</v>
      </c>
      <c r="K26" s="24" t="s">
        <v>41</v>
      </c>
      <c r="L26" s="24" t="s">
        <v>41</v>
      </c>
      <c r="M26" s="25">
        <v>45116</v>
      </c>
      <c r="N26" s="43">
        <v>45231</v>
      </c>
      <c r="O26" s="24">
        <v>124</v>
      </c>
      <c r="P26" s="24">
        <v>397</v>
      </c>
      <c r="Q26" s="24">
        <v>12</v>
      </c>
      <c r="R26" s="24">
        <v>133</v>
      </c>
      <c r="S26" s="24">
        <v>87.54</v>
      </c>
      <c r="T26" s="24">
        <v>87.54</v>
      </c>
      <c r="U26" s="24"/>
      <c r="V26" s="24"/>
      <c r="W26" s="24"/>
      <c r="X26" s="24"/>
      <c r="Y26" s="24"/>
      <c r="Z26" s="24"/>
      <c r="AA26" s="24"/>
      <c r="AB26" s="24"/>
      <c r="AC26" s="24"/>
      <c r="AD26" s="24">
        <f t="shared" si="3"/>
        <v>71</v>
      </c>
      <c r="AE26" s="24">
        <v>71</v>
      </c>
      <c r="AF26" s="24"/>
      <c r="AG26" s="24"/>
      <c r="AH26" s="24"/>
      <c r="AI26" s="24"/>
      <c r="AJ26" s="71">
        <v>0.8</v>
      </c>
      <c r="AK26" s="24"/>
    </row>
    <row r="27" s="5" customFormat="1" ht="40" customHeight="1" spans="1:37">
      <c r="A27" s="20">
        <v>22</v>
      </c>
      <c r="B27" s="24" t="s">
        <v>36</v>
      </c>
      <c r="C27" s="24" t="s">
        <v>102</v>
      </c>
      <c r="D27" s="24" t="s">
        <v>103</v>
      </c>
      <c r="E27" s="24" t="s">
        <v>104</v>
      </c>
      <c r="F27" s="25">
        <v>45126</v>
      </c>
      <c r="G27" s="24" t="s">
        <v>40</v>
      </c>
      <c r="H27" s="24" t="s">
        <v>40</v>
      </c>
      <c r="I27" s="24" t="s">
        <v>41</v>
      </c>
      <c r="J27" s="24" t="s">
        <v>41</v>
      </c>
      <c r="K27" s="24" t="s">
        <v>41</v>
      </c>
      <c r="L27" s="24" t="s">
        <v>41</v>
      </c>
      <c r="M27" s="25"/>
      <c r="N27" s="43"/>
      <c r="O27" s="24">
        <v>191</v>
      </c>
      <c r="P27" s="24">
        <v>714</v>
      </c>
      <c r="Q27" s="24">
        <v>24</v>
      </c>
      <c r="R27" s="24">
        <v>77</v>
      </c>
      <c r="S27" s="24">
        <v>86</v>
      </c>
      <c r="T27" s="24"/>
      <c r="U27" s="24"/>
      <c r="V27" s="24"/>
      <c r="W27" s="24"/>
      <c r="X27" s="24">
        <v>86</v>
      </c>
      <c r="Y27" s="24"/>
      <c r="Z27" s="24"/>
      <c r="AA27" s="24"/>
      <c r="AB27" s="24"/>
      <c r="AC27" s="24"/>
      <c r="AD27" s="24">
        <f t="shared" si="3"/>
        <v>86</v>
      </c>
      <c r="AE27" s="24"/>
      <c r="AF27" s="24">
        <v>86</v>
      </c>
      <c r="AG27" s="24"/>
      <c r="AH27" s="24"/>
      <c r="AI27" s="24"/>
      <c r="AJ27" s="71">
        <v>1</v>
      </c>
      <c r="AK27" s="24"/>
    </row>
    <row r="28" s="5" customFormat="1" ht="40" customHeight="1" spans="1:37">
      <c r="A28" s="20">
        <v>23</v>
      </c>
      <c r="B28" s="24" t="s">
        <v>36</v>
      </c>
      <c r="C28" s="24" t="s">
        <v>105</v>
      </c>
      <c r="D28" s="24" t="s">
        <v>106</v>
      </c>
      <c r="E28" s="87" t="s">
        <v>107</v>
      </c>
      <c r="F28" s="25">
        <v>45219</v>
      </c>
      <c r="G28" s="24" t="s">
        <v>41</v>
      </c>
      <c r="H28" s="24" t="s">
        <v>41</v>
      </c>
      <c r="I28" s="24" t="s">
        <v>41</v>
      </c>
      <c r="J28" s="24" t="s">
        <v>41</v>
      </c>
      <c r="K28" s="24" t="s">
        <v>41</v>
      </c>
      <c r="L28" s="24" t="s">
        <v>41</v>
      </c>
      <c r="M28" s="25">
        <v>45236</v>
      </c>
      <c r="N28" s="43">
        <v>45282</v>
      </c>
      <c r="O28" s="24"/>
      <c r="P28" s="24"/>
      <c r="Q28" s="24">
        <v>23</v>
      </c>
      <c r="R28" s="24">
        <v>49</v>
      </c>
      <c r="S28" s="24">
        <v>97</v>
      </c>
      <c r="T28" s="24"/>
      <c r="U28" s="24"/>
      <c r="V28" s="24"/>
      <c r="W28" s="24"/>
      <c r="X28" s="24">
        <v>97</v>
      </c>
      <c r="Y28" s="24"/>
      <c r="Z28" s="24"/>
      <c r="AA28" s="24"/>
      <c r="AB28" s="24"/>
      <c r="AC28" s="24"/>
      <c r="AD28" s="24">
        <f t="shared" si="3"/>
        <v>97</v>
      </c>
      <c r="AE28" s="24"/>
      <c r="AF28" s="24">
        <v>97</v>
      </c>
      <c r="AG28" s="24"/>
      <c r="AH28" s="24"/>
      <c r="AI28" s="24"/>
      <c r="AJ28" s="71">
        <v>1</v>
      </c>
      <c r="AK28" s="21"/>
    </row>
    <row r="29" s="3" customFormat="1" ht="40" customHeight="1" spans="1:37">
      <c r="A29" s="20">
        <v>24</v>
      </c>
      <c r="B29" s="26" t="s">
        <v>36</v>
      </c>
      <c r="C29" s="26" t="s">
        <v>108</v>
      </c>
      <c r="D29" s="27" t="s">
        <v>109</v>
      </c>
      <c r="E29" s="26" t="s">
        <v>110</v>
      </c>
      <c r="F29" s="28">
        <v>44974</v>
      </c>
      <c r="G29" s="26" t="s">
        <v>41</v>
      </c>
      <c r="H29" s="26" t="s">
        <v>41</v>
      </c>
      <c r="I29" s="26" t="s">
        <v>40</v>
      </c>
      <c r="J29" s="26" t="s">
        <v>40</v>
      </c>
      <c r="K29" s="26" t="s">
        <v>41</v>
      </c>
      <c r="L29" s="17" t="s">
        <v>41</v>
      </c>
      <c r="M29" s="19">
        <v>44676</v>
      </c>
      <c r="N29" s="19">
        <v>44840</v>
      </c>
      <c r="O29" s="44">
        <v>1456</v>
      </c>
      <c r="P29" s="44">
        <v>4579</v>
      </c>
      <c r="Q29" s="44">
        <v>50</v>
      </c>
      <c r="R29" s="44">
        <v>168</v>
      </c>
      <c r="S29" s="17">
        <f>SUM(T29:AC29)</f>
        <v>50</v>
      </c>
      <c r="T29" s="17">
        <v>50</v>
      </c>
      <c r="U29" s="17"/>
      <c r="V29" s="17"/>
      <c r="W29" s="17"/>
      <c r="X29" s="17"/>
      <c r="Y29" s="17"/>
      <c r="Z29" s="17"/>
      <c r="AA29" s="17"/>
      <c r="AB29" s="17"/>
      <c r="AC29" s="17"/>
      <c r="AD29" s="17">
        <f t="shared" ref="AD29:AD43" si="4">AE29+AF29+AG29+AH29+AI29</f>
        <v>50</v>
      </c>
      <c r="AE29" s="17">
        <v>50</v>
      </c>
      <c r="AF29" s="17"/>
      <c r="AG29" s="17"/>
      <c r="AH29" s="17"/>
      <c r="AI29" s="17"/>
      <c r="AJ29" s="72">
        <v>1</v>
      </c>
      <c r="AK29" s="73"/>
    </row>
    <row r="30" s="3" customFormat="1" ht="40" customHeight="1" spans="1:37">
      <c r="A30" s="20">
        <v>25</v>
      </c>
      <c r="B30" s="26" t="s">
        <v>36</v>
      </c>
      <c r="C30" s="26" t="s">
        <v>111</v>
      </c>
      <c r="D30" s="27" t="s">
        <v>112</v>
      </c>
      <c r="E30" s="26" t="s">
        <v>113</v>
      </c>
      <c r="F30" s="28">
        <v>44974</v>
      </c>
      <c r="G30" s="26" t="s">
        <v>41</v>
      </c>
      <c r="H30" s="26" t="s">
        <v>41</v>
      </c>
      <c r="I30" s="26" t="s">
        <v>40</v>
      </c>
      <c r="J30" s="26" t="s">
        <v>41</v>
      </c>
      <c r="K30" s="26" t="s">
        <v>41</v>
      </c>
      <c r="L30" s="17" t="s">
        <v>41</v>
      </c>
      <c r="M30" s="19">
        <v>44985</v>
      </c>
      <c r="N30" s="19">
        <v>45107</v>
      </c>
      <c r="O30" s="17">
        <v>119</v>
      </c>
      <c r="P30" s="17">
        <v>410</v>
      </c>
      <c r="Q30" s="17">
        <v>5</v>
      </c>
      <c r="R30" s="17">
        <v>19</v>
      </c>
      <c r="S30" s="17">
        <f>SUM(T30:AC30)</f>
        <v>120</v>
      </c>
      <c r="T30" s="17">
        <v>120</v>
      </c>
      <c r="U30" s="17"/>
      <c r="V30" s="17"/>
      <c r="W30" s="17"/>
      <c r="X30" s="17"/>
      <c r="Y30" s="17"/>
      <c r="Z30" s="17"/>
      <c r="AA30" s="17"/>
      <c r="AB30" s="17"/>
      <c r="AC30" s="17"/>
      <c r="AD30" s="17">
        <f t="shared" si="4"/>
        <v>120</v>
      </c>
      <c r="AE30" s="17">
        <v>120</v>
      </c>
      <c r="AF30" s="17"/>
      <c r="AG30" s="17"/>
      <c r="AH30" s="17"/>
      <c r="AI30" s="17"/>
      <c r="AJ30" s="72">
        <v>1</v>
      </c>
      <c r="AK30" s="73"/>
    </row>
    <row r="31" s="3" customFormat="1" ht="40" customHeight="1" spans="1:37">
      <c r="A31" s="20">
        <v>26</v>
      </c>
      <c r="B31" s="26" t="s">
        <v>36</v>
      </c>
      <c r="C31" s="26" t="s">
        <v>114</v>
      </c>
      <c r="D31" s="27" t="s">
        <v>115</v>
      </c>
      <c r="E31" s="26" t="s">
        <v>116</v>
      </c>
      <c r="F31" s="28">
        <v>44974</v>
      </c>
      <c r="G31" s="26" t="s">
        <v>41</v>
      </c>
      <c r="H31" s="26" t="s">
        <v>41</v>
      </c>
      <c r="I31" s="26" t="s">
        <v>41</v>
      </c>
      <c r="J31" s="26" t="s">
        <v>41</v>
      </c>
      <c r="K31" s="26" t="s">
        <v>41</v>
      </c>
      <c r="L31" s="17" t="s">
        <v>41</v>
      </c>
      <c r="M31" s="19">
        <v>44978</v>
      </c>
      <c r="N31" s="19">
        <v>45041</v>
      </c>
      <c r="O31" s="17">
        <v>304</v>
      </c>
      <c r="P31" s="17">
        <v>1056</v>
      </c>
      <c r="Q31" s="17">
        <v>104</v>
      </c>
      <c r="R31" s="17">
        <v>411</v>
      </c>
      <c r="S31" s="17">
        <f>SUM(T31:AC31)</f>
        <v>32.44</v>
      </c>
      <c r="T31" s="17">
        <v>32.44</v>
      </c>
      <c r="U31" s="17"/>
      <c r="V31" s="17"/>
      <c r="W31" s="17"/>
      <c r="X31" s="17"/>
      <c r="Y31" s="17"/>
      <c r="Z31" s="17"/>
      <c r="AA31" s="17"/>
      <c r="AB31" s="17"/>
      <c r="AC31" s="17"/>
      <c r="AD31" s="17">
        <f t="shared" si="4"/>
        <v>32.44</v>
      </c>
      <c r="AE31" s="17">
        <v>32.44</v>
      </c>
      <c r="AF31" s="17"/>
      <c r="AG31" s="17"/>
      <c r="AH31" s="17"/>
      <c r="AI31" s="17"/>
      <c r="AJ31" s="72">
        <v>1</v>
      </c>
      <c r="AK31" s="73"/>
    </row>
    <row r="32" s="3" customFormat="1" ht="40" customHeight="1" spans="1:37">
      <c r="A32" s="20">
        <v>27</v>
      </c>
      <c r="B32" s="26" t="s">
        <v>36</v>
      </c>
      <c r="C32" s="26" t="s">
        <v>117</v>
      </c>
      <c r="D32" s="27" t="s">
        <v>118</v>
      </c>
      <c r="E32" s="26" t="s">
        <v>119</v>
      </c>
      <c r="F32" s="28">
        <v>44974</v>
      </c>
      <c r="G32" s="26" t="s">
        <v>40</v>
      </c>
      <c r="H32" s="26" t="s">
        <v>40</v>
      </c>
      <c r="I32" s="26" t="s">
        <v>41</v>
      </c>
      <c r="J32" s="26" t="s">
        <v>41</v>
      </c>
      <c r="K32" s="26" t="s">
        <v>41</v>
      </c>
      <c r="L32" s="17" t="s">
        <v>41</v>
      </c>
      <c r="M32" s="19">
        <v>44985</v>
      </c>
      <c r="N32" s="19">
        <v>45107</v>
      </c>
      <c r="O32" s="17">
        <v>108</v>
      </c>
      <c r="P32" s="17">
        <v>396</v>
      </c>
      <c r="Q32" s="17">
        <v>5</v>
      </c>
      <c r="R32" s="17">
        <v>19</v>
      </c>
      <c r="S32" s="17">
        <v>135</v>
      </c>
      <c r="T32" s="17">
        <v>130</v>
      </c>
      <c r="U32" s="17"/>
      <c r="V32" s="17"/>
      <c r="W32" s="17"/>
      <c r="X32" s="17"/>
      <c r="Y32" s="17"/>
      <c r="Z32" s="17"/>
      <c r="AA32" s="17"/>
      <c r="AB32" s="17"/>
      <c r="AC32" s="17">
        <v>5</v>
      </c>
      <c r="AD32" s="17">
        <f t="shared" si="4"/>
        <v>135</v>
      </c>
      <c r="AE32" s="17">
        <v>130</v>
      </c>
      <c r="AF32" s="17"/>
      <c r="AG32" s="17"/>
      <c r="AH32" s="17"/>
      <c r="AI32" s="17">
        <v>5</v>
      </c>
      <c r="AJ32" s="72">
        <v>1</v>
      </c>
      <c r="AK32" s="73"/>
    </row>
    <row r="33" s="3" customFormat="1" ht="40" customHeight="1" spans="1:37">
      <c r="A33" s="20">
        <v>28</v>
      </c>
      <c r="B33" s="26" t="s">
        <v>36</v>
      </c>
      <c r="C33" s="26" t="s">
        <v>120</v>
      </c>
      <c r="D33" s="27" t="s">
        <v>121</v>
      </c>
      <c r="E33" s="88" t="s">
        <v>116</v>
      </c>
      <c r="F33" s="28">
        <v>45085</v>
      </c>
      <c r="G33" s="26" t="s">
        <v>40</v>
      </c>
      <c r="H33" s="26" t="s">
        <v>41</v>
      </c>
      <c r="I33" s="26" t="s">
        <v>41</v>
      </c>
      <c r="J33" s="26" t="s">
        <v>41</v>
      </c>
      <c r="K33" s="26" t="s">
        <v>41</v>
      </c>
      <c r="L33" s="17" t="s">
        <v>41</v>
      </c>
      <c r="M33" s="19">
        <v>45124</v>
      </c>
      <c r="N33" s="19">
        <v>45186</v>
      </c>
      <c r="O33" s="17">
        <v>304</v>
      </c>
      <c r="P33" s="17">
        <v>1056</v>
      </c>
      <c r="Q33" s="17">
        <v>104</v>
      </c>
      <c r="R33" s="17">
        <v>411</v>
      </c>
      <c r="S33" s="17">
        <v>55.5</v>
      </c>
      <c r="T33" s="17">
        <v>55.5</v>
      </c>
      <c r="U33" s="17"/>
      <c r="V33" s="17"/>
      <c r="W33" s="17"/>
      <c r="X33" s="17"/>
      <c r="Y33" s="17"/>
      <c r="Z33" s="17"/>
      <c r="AA33" s="17"/>
      <c r="AB33" s="17"/>
      <c r="AC33" s="17"/>
      <c r="AD33" s="17">
        <f t="shared" si="4"/>
        <v>55.5</v>
      </c>
      <c r="AE33" s="17">
        <v>55.5</v>
      </c>
      <c r="AF33" s="17"/>
      <c r="AG33" s="17"/>
      <c r="AH33" s="17"/>
      <c r="AI33" s="17"/>
      <c r="AJ33" s="72">
        <v>1</v>
      </c>
      <c r="AK33" s="73"/>
    </row>
    <row r="34" s="3" customFormat="1" ht="40" customHeight="1" spans="1:37">
      <c r="A34" s="20">
        <v>29</v>
      </c>
      <c r="B34" s="26" t="s">
        <v>36</v>
      </c>
      <c r="C34" s="26" t="s">
        <v>122</v>
      </c>
      <c r="D34" s="27" t="s">
        <v>123</v>
      </c>
      <c r="E34" s="88" t="s">
        <v>124</v>
      </c>
      <c r="F34" s="28">
        <v>45085</v>
      </c>
      <c r="G34" s="26" t="s">
        <v>41</v>
      </c>
      <c r="H34" s="26" t="s">
        <v>41</v>
      </c>
      <c r="I34" s="26" t="s">
        <v>41</v>
      </c>
      <c r="J34" s="26" t="s">
        <v>41</v>
      </c>
      <c r="K34" s="26" t="s">
        <v>41</v>
      </c>
      <c r="L34" s="17" t="s">
        <v>41</v>
      </c>
      <c r="M34" s="19">
        <v>45124</v>
      </c>
      <c r="N34" s="19">
        <v>45186</v>
      </c>
      <c r="O34" s="17">
        <v>74</v>
      </c>
      <c r="P34" s="17">
        <v>325</v>
      </c>
      <c r="Q34" s="17">
        <v>3</v>
      </c>
      <c r="R34" s="17">
        <v>13</v>
      </c>
      <c r="S34" s="17">
        <v>23</v>
      </c>
      <c r="T34" s="17">
        <v>23</v>
      </c>
      <c r="U34" s="17"/>
      <c r="V34" s="17"/>
      <c r="W34" s="17"/>
      <c r="X34" s="17"/>
      <c r="Y34" s="17"/>
      <c r="Z34" s="17"/>
      <c r="AA34" s="17"/>
      <c r="AB34" s="17"/>
      <c r="AC34" s="17"/>
      <c r="AD34" s="17">
        <f t="shared" si="4"/>
        <v>23</v>
      </c>
      <c r="AE34" s="17">
        <v>23</v>
      </c>
      <c r="AF34" s="17"/>
      <c r="AG34" s="17"/>
      <c r="AH34" s="17"/>
      <c r="AI34" s="17"/>
      <c r="AJ34" s="72">
        <v>1</v>
      </c>
      <c r="AK34" s="73"/>
    </row>
    <row r="35" s="3" customFormat="1" ht="40" customHeight="1" spans="1:37">
      <c r="A35" s="20">
        <v>30</v>
      </c>
      <c r="B35" s="26" t="s">
        <v>36</v>
      </c>
      <c r="C35" s="26" t="s">
        <v>125</v>
      </c>
      <c r="D35" s="27" t="s">
        <v>126</v>
      </c>
      <c r="E35" s="88" t="s">
        <v>127</v>
      </c>
      <c r="F35" s="28">
        <v>45126</v>
      </c>
      <c r="G35" s="26" t="s">
        <v>40</v>
      </c>
      <c r="H35" s="26" t="s">
        <v>40</v>
      </c>
      <c r="I35" s="26" t="s">
        <v>40</v>
      </c>
      <c r="J35" s="26" t="s">
        <v>41</v>
      </c>
      <c r="K35" s="26" t="s">
        <v>41</v>
      </c>
      <c r="L35" s="26" t="s">
        <v>41</v>
      </c>
      <c r="M35" s="19">
        <v>45145</v>
      </c>
      <c r="N35" s="19">
        <v>45206</v>
      </c>
      <c r="O35" s="17">
        <v>108</v>
      </c>
      <c r="P35" s="17">
        <v>396</v>
      </c>
      <c r="Q35" s="17">
        <v>5</v>
      </c>
      <c r="R35" s="17">
        <v>19</v>
      </c>
      <c r="S35" s="17">
        <v>59</v>
      </c>
      <c r="T35" s="17"/>
      <c r="U35" s="17"/>
      <c r="V35" s="17"/>
      <c r="W35" s="17"/>
      <c r="X35" s="17">
        <v>59</v>
      </c>
      <c r="Y35" s="17"/>
      <c r="Z35" s="17"/>
      <c r="AA35" s="17"/>
      <c r="AB35" s="17"/>
      <c r="AC35" s="17"/>
      <c r="AD35" s="17">
        <f t="shared" si="4"/>
        <v>59</v>
      </c>
      <c r="AE35" s="17"/>
      <c r="AF35" s="17">
        <v>59</v>
      </c>
      <c r="AG35" s="17"/>
      <c r="AH35" s="17"/>
      <c r="AI35" s="17"/>
      <c r="AJ35" s="72">
        <v>1</v>
      </c>
      <c r="AK35" s="73"/>
    </row>
    <row r="36" s="3" customFormat="1" ht="40" customHeight="1" spans="1:37">
      <c r="A36" s="20">
        <v>31</v>
      </c>
      <c r="B36" s="26" t="s">
        <v>36</v>
      </c>
      <c r="C36" s="26" t="s">
        <v>128</v>
      </c>
      <c r="D36" s="27" t="s">
        <v>129</v>
      </c>
      <c r="E36" s="88" t="s">
        <v>130</v>
      </c>
      <c r="F36" s="28">
        <v>45219</v>
      </c>
      <c r="G36" s="26" t="s">
        <v>40</v>
      </c>
      <c r="H36" s="26" t="s">
        <v>40</v>
      </c>
      <c r="I36" s="26" t="s">
        <v>41</v>
      </c>
      <c r="J36" s="26" t="s">
        <v>41</v>
      </c>
      <c r="K36" s="26" t="s">
        <v>41</v>
      </c>
      <c r="L36" s="26" t="s">
        <v>41</v>
      </c>
      <c r="M36" s="19">
        <v>45236</v>
      </c>
      <c r="N36" s="19">
        <v>45282</v>
      </c>
      <c r="O36" s="17"/>
      <c r="P36" s="17"/>
      <c r="Q36" s="17">
        <v>8</v>
      </c>
      <c r="R36" s="17">
        <v>17</v>
      </c>
      <c r="S36" s="17">
        <v>110</v>
      </c>
      <c r="T36" s="17"/>
      <c r="U36" s="17"/>
      <c r="V36" s="17"/>
      <c r="W36" s="17"/>
      <c r="X36" s="17">
        <v>100</v>
      </c>
      <c r="Y36" s="17"/>
      <c r="Z36" s="17"/>
      <c r="AA36" s="17"/>
      <c r="AB36" s="17"/>
      <c r="AC36" s="17">
        <v>10</v>
      </c>
      <c r="AD36" s="17">
        <f t="shared" si="4"/>
        <v>33</v>
      </c>
      <c r="AE36" s="17"/>
      <c r="AF36" s="17">
        <v>33</v>
      </c>
      <c r="AG36" s="17"/>
      <c r="AH36" s="17"/>
      <c r="AI36" s="17"/>
      <c r="AJ36" s="72">
        <v>0.33</v>
      </c>
      <c r="AK36" s="21"/>
    </row>
    <row r="37" s="3" customFormat="1" ht="40" customHeight="1" spans="1:37">
      <c r="A37" s="20">
        <v>32</v>
      </c>
      <c r="B37" s="26" t="s">
        <v>36</v>
      </c>
      <c r="C37" s="26" t="s">
        <v>131</v>
      </c>
      <c r="D37" s="27" t="s">
        <v>132</v>
      </c>
      <c r="E37" s="88" t="s">
        <v>133</v>
      </c>
      <c r="F37" s="28">
        <v>45219</v>
      </c>
      <c r="G37" s="26" t="s">
        <v>41</v>
      </c>
      <c r="H37" s="26" t="s">
        <v>41</v>
      </c>
      <c r="I37" s="26" t="s">
        <v>41</v>
      </c>
      <c r="J37" s="26" t="s">
        <v>41</v>
      </c>
      <c r="K37" s="26" t="s">
        <v>41</v>
      </c>
      <c r="L37" s="26" t="s">
        <v>41</v>
      </c>
      <c r="M37" s="19">
        <v>45233</v>
      </c>
      <c r="N37" s="19">
        <v>45291</v>
      </c>
      <c r="O37" s="17"/>
      <c r="P37" s="17"/>
      <c r="Q37" s="17">
        <v>104</v>
      </c>
      <c r="R37" s="17">
        <v>411</v>
      </c>
      <c r="S37" s="17">
        <v>30</v>
      </c>
      <c r="T37" s="17"/>
      <c r="U37" s="17"/>
      <c r="V37" s="17"/>
      <c r="W37" s="17"/>
      <c r="X37" s="17">
        <v>30</v>
      </c>
      <c r="Y37" s="17"/>
      <c r="Z37" s="17"/>
      <c r="AA37" s="17"/>
      <c r="AB37" s="17"/>
      <c r="AC37" s="17"/>
      <c r="AD37" s="17">
        <f t="shared" si="4"/>
        <v>30</v>
      </c>
      <c r="AE37" s="17"/>
      <c r="AF37" s="17">
        <v>30</v>
      </c>
      <c r="AG37" s="17"/>
      <c r="AH37" s="17"/>
      <c r="AI37" s="17"/>
      <c r="AJ37" s="72">
        <v>1</v>
      </c>
      <c r="AK37" s="21"/>
    </row>
    <row r="38" s="5" customFormat="1" ht="40" customHeight="1" spans="1:37">
      <c r="A38" s="20">
        <v>33</v>
      </c>
      <c r="B38" s="21" t="s">
        <v>36</v>
      </c>
      <c r="C38" s="21" t="s">
        <v>134</v>
      </c>
      <c r="D38" s="21" t="s">
        <v>135</v>
      </c>
      <c r="E38" s="21" t="s">
        <v>136</v>
      </c>
      <c r="F38" s="23">
        <v>44974</v>
      </c>
      <c r="G38" s="21" t="s">
        <v>40</v>
      </c>
      <c r="H38" s="21" t="s">
        <v>40</v>
      </c>
      <c r="I38" s="21" t="s">
        <v>41</v>
      </c>
      <c r="J38" s="21" t="s">
        <v>41</v>
      </c>
      <c r="K38" s="21" t="s">
        <v>41</v>
      </c>
      <c r="L38" s="21" t="s">
        <v>41</v>
      </c>
      <c r="M38" s="23">
        <v>44985</v>
      </c>
      <c r="N38" s="23">
        <v>45135</v>
      </c>
      <c r="O38" s="21">
        <v>1615</v>
      </c>
      <c r="P38" s="21">
        <v>4591</v>
      </c>
      <c r="Q38" s="21">
        <v>110</v>
      </c>
      <c r="R38" s="21">
        <v>344</v>
      </c>
      <c r="S38" s="21">
        <v>220</v>
      </c>
      <c r="T38" s="21">
        <v>220</v>
      </c>
      <c r="U38" s="21"/>
      <c r="V38" s="54"/>
      <c r="W38" s="54"/>
      <c r="X38" s="54"/>
      <c r="Y38" s="54"/>
      <c r="Z38" s="54"/>
      <c r="AA38" s="54"/>
      <c r="AB38" s="54"/>
      <c r="AC38" s="54"/>
      <c r="AD38" s="24">
        <f t="shared" si="4"/>
        <v>226.12</v>
      </c>
      <c r="AE38" s="54">
        <v>220</v>
      </c>
      <c r="AF38" s="54"/>
      <c r="AG38" s="21"/>
      <c r="AH38" s="21"/>
      <c r="AI38" s="21">
        <v>6.12</v>
      </c>
      <c r="AJ38" s="74">
        <v>1</v>
      </c>
      <c r="AK38" s="21"/>
    </row>
    <row r="39" s="5" customFormat="1" ht="40" customHeight="1" spans="1:37">
      <c r="A39" s="20">
        <v>34</v>
      </c>
      <c r="B39" s="21" t="s">
        <v>36</v>
      </c>
      <c r="C39" s="21" t="s">
        <v>137</v>
      </c>
      <c r="D39" s="21" t="s">
        <v>138</v>
      </c>
      <c r="E39" s="21" t="s">
        <v>139</v>
      </c>
      <c r="F39" s="23">
        <v>44974</v>
      </c>
      <c r="G39" s="21" t="s">
        <v>40</v>
      </c>
      <c r="H39" s="21" t="s">
        <v>40</v>
      </c>
      <c r="I39" s="21" t="s">
        <v>41</v>
      </c>
      <c r="J39" s="21" t="s">
        <v>41</v>
      </c>
      <c r="K39" s="21" t="s">
        <v>41</v>
      </c>
      <c r="L39" s="21" t="s">
        <v>41</v>
      </c>
      <c r="M39" s="23">
        <v>44985</v>
      </c>
      <c r="N39" s="23">
        <v>45072</v>
      </c>
      <c r="O39" s="21">
        <v>148</v>
      </c>
      <c r="P39" s="21">
        <v>472</v>
      </c>
      <c r="Q39" s="21">
        <v>36</v>
      </c>
      <c r="R39" s="21">
        <v>102</v>
      </c>
      <c r="S39" s="21">
        <v>130</v>
      </c>
      <c r="T39" s="21">
        <v>130</v>
      </c>
      <c r="U39" s="21"/>
      <c r="V39" s="54"/>
      <c r="W39" s="54"/>
      <c r="X39" s="54"/>
      <c r="Y39" s="54"/>
      <c r="Z39" s="54"/>
      <c r="AA39" s="54"/>
      <c r="AB39" s="54"/>
      <c r="AC39" s="54"/>
      <c r="AD39" s="24">
        <f t="shared" si="4"/>
        <v>130</v>
      </c>
      <c r="AE39" s="54">
        <v>130</v>
      </c>
      <c r="AF39" s="54"/>
      <c r="AG39" s="21"/>
      <c r="AH39" s="21"/>
      <c r="AI39" s="21"/>
      <c r="AJ39" s="74">
        <v>1</v>
      </c>
      <c r="AK39" s="21"/>
    </row>
    <row r="40" s="5" customFormat="1" ht="40" customHeight="1" spans="1:37">
      <c r="A40" s="20">
        <v>35</v>
      </c>
      <c r="B40" s="21" t="s">
        <v>36</v>
      </c>
      <c r="C40" s="21" t="s">
        <v>140</v>
      </c>
      <c r="D40" s="21" t="s">
        <v>141</v>
      </c>
      <c r="E40" s="21" t="s">
        <v>142</v>
      </c>
      <c r="F40" s="23">
        <v>44974</v>
      </c>
      <c r="G40" s="21" t="s">
        <v>41</v>
      </c>
      <c r="H40" s="21" t="s">
        <v>41</v>
      </c>
      <c r="I40" s="21" t="s">
        <v>40</v>
      </c>
      <c r="J40" s="21" t="s">
        <v>41</v>
      </c>
      <c r="K40" s="21" t="s">
        <v>41</v>
      </c>
      <c r="L40" s="21" t="s">
        <v>41</v>
      </c>
      <c r="M40" s="23">
        <v>44985</v>
      </c>
      <c r="N40" s="23">
        <v>45071</v>
      </c>
      <c r="O40" s="21">
        <v>961</v>
      </c>
      <c r="P40" s="21">
        <v>2896</v>
      </c>
      <c r="Q40" s="21">
        <v>108</v>
      </c>
      <c r="R40" s="21">
        <v>385</v>
      </c>
      <c r="S40" s="21">
        <v>30</v>
      </c>
      <c r="T40" s="21">
        <v>30</v>
      </c>
      <c r="U40" s="21"/>
      <c r="V40" s="54"/>
      <c r="W40" s="54"/>
      <c r="X40" s="54"/>
      <c r="Y40" s="54"/>
      <c r="Z40" s="54"/>
      <c r="AA40" s="54"/>
      <c r="AB40" s="54"/>
      <c r="AC40" s="54"/>
      <c r="AD40" s="24">
        <f t="shared" si="4"/>
        <v>30</v>
      </c>
      <c r="AE40" s="54">
        <v>30</v>
      </c>
      <c r="AF40" s="54"/>
      <c r="AG40" s="21"/>
      <c r="AH40" s="21"/>
      <c r="AI40" s="21"/>
      <c r="AJ40" s="74">
        <v>1</v>
      </c>
      <c r="AK40" s="21"/>
    </row>
    <row r="41" s="5" customFormat="1" ht="40" customHeight="1" spans="1:37">
      <c r="A41" s="20">
        <v>36</v>
      </c>
      <c r="B41" s="21" t="s">
        <v>36</v>
      </c>
      <c r="C41" s="21" t="s">
        <v>143</v>
      </c>
      <c r="D41" s="21" t="s">
        <v>144</v>
      </c>
      <c r="E41" s="21" t="s">
        <v>145</v>
      </c>
      <c r="F41" s="23">
        <v>44974</v>
      </c>
      <c r="G41" s="21" t="s">
        <v>41</v>
      </c>
      <c r="H41" s="21" t="s">
        <v>41</v>
      </c>
      <c r="I41" s="21" t="s">
        <v>40</v>
      </c>
      <c r="J41" s="21" t="s">
        <v>41</v>
      </c>
      <c r="K41" s="21" t="s">
        <v>41</v>
      </c>
      <c r="L41" s="21" t="s">
        <v>41</v>
      </c>
      <c r="M41" s="23">
        <v>44659</v>
      </c>
      <c r="N41" s="23">
        <v>44910</v>
      </c>
      <c r="O41" s="21">
        <v>95</v>
      </c>
      <c r="P41" s="21">
        <v>222</v>
      </c>
      <c r="Q41" s="21">
        <v>12</v>
      </c>
      <c r="R41" s="21">
        <v>31</v>
      </c>
      <c r="S41" s="21">
        <f>SUM(T41:AC41)</f>
        <v>99</v>
      </c>
      <c r="T41" s="21">
        <v>99</v>
      </c>
      <c r="U41" s="21"/>
      <c r="V41" s="54"/>
      <c r="W41" s="54"/>
      <c r="X41" s="54"/>
      <c r="Y41" s="54"/>
      <c r="Z41" s="54"/>
      <c r="AA41" s="54"/>
      <c r="AB41" s="54"/>
      <c r="AC41" s="54"/>
      <c r="AD41" s="24">
        <f t="shared" si="4"/>
        <v>99</v>
      </c>
      <c r="AE41" s="21">
        <v>99</v>
      </c>
      <c r="AF41" s="21"/>
      <c r="AG41" s="21"/>
      <c r="AH41" s="21"/>
      <c r="AI41" s="21"/>
      <c r="AJ41" s="74">
        <v>1</v>
      </c>
      <c r="AK41" s="21"/>
    </row>
    <row r="42" s="5" customFormat="1" ht="40" customHeight="1" spans="1:37">
      <c r="A42" s="20">
        <v>37</v>
      </c>
      <c r="B42" s="21" t="s">
        <v>36</v>
      </c>
      <c r="C42" s="21" t="s">
        <v>146</v>
      </c>
      <c r="D42" s="21" t="s">
        <v>147</v>
      </c>
      <c r="E42" s="89" t="s">
        <v>148</v>
      </c>
      <c r="F42" s="23">
        <v>45126</v>
      </c>
      <c r="G42" s="21" t="s">
        <v>40</v>
      </c>
      <c r="H42" s="21" t="s">
        <v>40</v>
      </c>
      <c r="I42" s="21" t="s">
        <v>41</v>
      </c>
      <c r="J42" s="21" t="s">
        <v>40</v>
      </c>
      <c r="K42" s="21" t="s">
        <v>41</v>
      </c>
      <c r="L42" s="21" t="s">
        <v>41</v>
      </c>
      <c r="M42" s="23">
        <v>45166</v>
      </c>
      <c r="N42" s="23"/>
      <c r="O42" s="21">
        <v>687</v>
      </c>
      <c r="P42" s="21">
        <v>2073</v>
      </c>
      <c r="Q42" s="21">
        <v>127</v>
      </c>
      <c r="R42" s="21">
        <v>462</v>
      </c>
      <c r="S42" s="21">
        <v>156</v>
      </c>
      <c r="T42" s="21"/>
      <c r="U42" s="21"/>
      <c r="V42" s="54"/>
      <c r="W42" s="54"/>
      <c r="X42" s="54">
        <v>156</v>
      </c>
      <c r="Y42" s="54"/>
      <c r="Z42" s="54"/>
      <c r="AA42" s="54"/>
      <c r="AB42" s="54"/>
      <c r="AC42" s="54"/>
      <c r="AD42" s="24">
        <f t="shared" si="4"/>
        <v>137.28</v>
      </c>
      <c r="AE42" s="21">
        <v>137.28</v>
      </c>
      <c r="AF42" s="21"/>
      <c r="AG42" s="21"/>
      <c r="AH42" s="21"/>
      <c r="AI42" s="21"/>
      <c r="AJ42" s="74">
        <v>0.88</v>
      </c>
      <c r="AK42" s="21"/>
    </row>
    <row r="43" s="5" customFormat="1" ht="40" customHeight="1" spans="1:37">
      <c r="A43" s="20">
        <v>38</v>
      </c>
      <c r="B43" s="21" t="s">
        <v>36</v>
      </c>
      <c r="C43" s="21" t="s">
        <v>149</v>
      </c>
      <c r="D43" s="21" t="s">
        <v>150</v>
      </c>
      <c r="E43" s="89" t="s">
        <v>151</v>
      </c>
      <c r="F43" s="23">
        <v>45219</v>
      </c>
      <c r="G43" s="21" t="s">
        <v>40</v>
      </c>
      <c r="H43" s="21" t="s">
        <v>40</v>
      </c>
      <c r="I43" s="21" t="s">
        <v>41</v>
      </c>
      <c r="J43" s="21" t="s">
        <v>41</v>
      </c>
      <c r="K43" s="21" t="s">
        <v>41</v>
      </c>
      <c r="L43" s="21" t="s">
        <v>41</v>
      </c>
      <c r="M43" s="23">
        <v>45230</v>
      </c>
      <c r="N43" s="23">
        <v>45285</v>
      </c>
      <c r="O43" s="21"/>
      <c r="P43" s="21"/>
      <c r="Q43" s="21">
        <v>36</v>
      </c>
      <c r="R43" s="21">
        <v>102</v>
      </c>
      <c r="S43" s="21">
        <v>140</v>
      </c>
      <c r="T43" s="21"/>
      <c r="U43" s="21"/>
      <c r="V43" s="54"/>
      <c r="W43" s="54"/>
      <c r="X43" s="54">
        <v>98</v>
      </c>
      <c r="Y43" s="54"/>
      <c r="Z43" s="54"/>
      <c r="AA43" s="54"/>
      <c r="AB43" s="54"/>
      <c r="AC43" s="54">
        <v>42</v>
      </c>
      <c r="AD43" s="24">
        <f t="shared" si="4"/>
        <v>112</v>
      </c>
      <c r="AE43" s="21"/>
      <c r="AF43" s="21">
        <v>98</v>
      </c>
      <c r="AG43" s="21"/>
      <c r="AH43" s="21"/>
      <c r="AI43" s="21">
        <v>14</v>
      </c>
      <c r="AJ43" s="74">
        <v>0.8</v>
      </c>
      <c r="AK43" s="21"/>
    </row>
    <row r="44" s="3" customFormat="1" ht="40" customHeight="1" spans="1:37">
      <c r="A44" s="20">
        <v>39</v>
      </c>
      <c r="B44" s="26" t="s">
        <v>36</v>
      </c>
      <c r="C44" s="26" t="s">
        <v>152</v>
      </c>
      <c r="D44" s="27" t="s">
        <v>153</v>
      </c>
      <c r="E44" s="26" t="s">
        <v>154</v>
      </c>
      <c r="F44" s="28">
        <v>44974</v>
      </c>
      <c r="G44" s="26" t="s">
        <v>41</v>
      </c>
      <c r="H44" s="26" t="s">
        <v>40</v>
      </c>
      <c r="I44" s="26" t="s">
        <v>40</v>
      </c>
      <c r="J44" s="26" t="s">
        <v>41</v>
      </c>
      <c r="K44" s="26" t="s">
        <v>41</v>
      </c>
      <c r="L44" s="26" t="s">
        <v>41</v>
      </c>
      <c r="M44" s="19">
        <v>44663</v>
      </c>
      <c r="N44" s="19">
        <v>44862</v>
      </c>
      <c r="O44" s="17">
        <v>196</v>
      </c>
      <c r="P44" s="17">
        <v>526</v>
      </c>
      <c r="Q44" s="17">
        <v>5</v>
      </c>
      <c r="R44" s="17">
        <v>11</v>
      </c>
      <c r="S44" s="17">
        <f>SUM(T44:AC44)</f>
        <v>77.57</v>
      </c>
      <c r="T44" s="26">
        <v>77.57</v>
      </c>
      <c r="U44" s="26"/>
      <c r="V44" s="26"/>
      <c r="W44" s="26"/>
      <c r="X44" s="26"/>
      <c r="Y44" s="26"/>
      <c r="Z44" s="26"/>
      <c r="AA44" s="26"/>
      <c r="AB44" s="26"/>
      <c r="AC44" s="26"/>
      <c r="AD44" s="17">
        <f t="shared" ref="AD44:AD52" si="5">AE44+AF44+AG44+AH44+AI44</f>
        <v>77.57</v>
      </c>
      <c r="AE44" s="26">
        <v>77.57</v>
      </c>
      <c r="AF44" s="26"/>
      <c r="AG44" s="26"/>
      <c r="AH44" s="75"/>
      <c r="AI44" s="75"/>
      <c r="AJ44" s="76">
        <v>1</v>
      </c>
      <c r="AK44" s="73"/>
    </row>
    <row r="45" s="3" customFormat="1" ht="40" customHeight="1" spans="1:37">
      <c r="A45" s="20">
        <v>40</v>
      </c>
      <c r="B45" s="26" t="s">
        <v>36</v>
      </c>
      <c r="C45" s="26" t="s">
        <v>155</v>
      </c>
      <c r="D45" s="27" t="s">
        <v>156</v>
      </c>
      <c r="E45" s="26" t="s">
        <v>157</v>
      </c>
      <c r="F45" s="28">
        <v>44974</v>
      </c>
      <c r="G45" s="26" t="s">
        <v>40</v>
      </c>
      <c r="H45" s="26" t="s">
        <v>41</v>
      </c>
      <c r="I45" s="26" t="s">
        <v>41</v>
      </c>
      <c r="J45" s="26" t="s">
        <v>41</v>
      </c>
      <c r="K45" s="26" t="s">
        <v>41</v>
      </c>
      <c r="L45" s="26" t="s">
        <v>41</v>
      </c>
      <c r="M45" s="19">
        <v>44982</v>
      </c>
      <c r="N45" s="19">
        <v>45134</v>
      </c>
      <c r="O45" s="17">
        <v>37</v>
      </c>
      <c r="P45" s="17">
        <v>125</v>
      </c>
      <c r="Q45" s="17">
        <v>7</v>
      </c>
      <c r="R45" s="17">
        <v>18</v>
      </c>
      <c r="S45" s="17">
        <f>SUM(T45:AC45)</f>
        <v>145</v>
      </c>
      <c r="T45" s="26">
        <v>145</v>
      </c>
      <c r="U45" s="26"/>
      <c r="V45" s="26"/>
      <c r="W45" s="26"/>
      <c r="X45" s="26"/>
      <c r="Y45" s="26"/>
      <c r="Z45" s="26"/>
      <c r="AA45" s="26"/>
      <c r="AB45" s="26"/>
      <c r="AC45" s="26"/>
      <c r="AD45" s="17">
        <f t="shared" si="5"/>
        <v>145</v>
      </c>
      <c r="AE45" s="26">
        <v>145</v>
      </c>
      <c r="AF45" s="26"/>
      <c r="AG45" s="26"/>
      <c r="AH45" s="75"/>
      <c r="AI45" s="75"/>
      <c r="AJ45" s="76">
        <v>1</v>
      </c>
      <c r="AK45" s="73"/>
    </row>
    <row r="46" s="3" customFormat="1" ht="40" customHeight="1" spans="1:37">
      <c r="A46" s="20">
        <v>41</v>
      </c>
      <c r="B46" s="26" t="s">
        <v>36</v>
      </c>
      <c r="C46" s="26" t="s">
        <v>158</v>
      </c>
      <c r="D46" s="27" t="s">
        <v>159</v>
      </c>
      <c r="E46" s="88" t="s">
        <v>160</v>
      </c>
      <c r="F46" s="28">
        <v>44974</v>
      </c>
      <c r="G46" s="26" t="s">
        <v>41</v>
      </c>
      <c r="H46" s="26" t="s">
        <v>41</v>
      </c>
      <c r="I46" s="26" t="s">
        <v>41</v>
      </c>
      <c r="J46" s="26" t="s">
        <v>41</v>
      </c>
      <c r="K46" s="26" t="s">
        <v>41</v>
      </c>
      <c r="L46" s="26" t="s">
        <v>41</v>
      </c>
      <c r="M46" s="19">
        <v>44978</v>
      </c>
      <c r="N46" s="19">
        <v>45128</v>
      </c>
      <c r="O46" s="17">
        <v>37</v>
      </c>
      <c r="P46" s="17">
        <v>146</v>
      </c>
      <c r="Q46" s="17">
        <v>2</v>
      </c>
      <c r="R46" s="17">
        <v>9</v>
      </c>
      <c r="S46" s="17">
        <f>SUM(T46:AC46)</f>
        <v>100</v>
      </c>
      <c r="T46" s="26">
        <v>100</v>
      </c>
      <c r="U46" s="26"/>
      <c r="V46" s="26"/>
      <c r="W46" s="26"/>
      <c r="X46" s="26"/>
      <c r="Y46" s="26"/>
      <c r="Z46" s="26"/>
      <c r="AA46" s="26"/>
      <c r="AB46" s="26"/>
      <c r="AC46" s="26"/>
      <c r="AD46" s="17">
        <f t="shared" si="5"/>
        <v>100</v>
      </c>
      <c r="AE46" s="26">
        <v>100</v>
      </c>
      <c r="AF46" s="26"/>
      <c r="AG46" s="26"/>
      <c r="AH46" s="75"/>
      <c r="AI46" s="75"/>
      <c r="AJ46" s="76">
        <v>1</v>
      </c>
      <c r="AK46" s="73"/>
    </row>
    <row r="47" s="3" customFormat="1" ht="40" customHeight="1" spans="1:37">
      <c r="A47" s="20">
        <v>42</v>
      </c>
      <c r="B47" s="26" t="s">
        <v>36</v>
      </c>
      <c r="C47" s="26" t="s">
        <v>161</v>
      </c>
      <c r="D47" s="27" t="s">
        <v>162</v>
      </c>
      <c r="E47" s="88" t="s">
        <v>163</v>
      </c>
      <c r="F47" s="28">
        <v>45093</v>
      </c>
      <c r="G47" s="26" t="s">
        <v>41</v>
      </c>
      <c r="H47" s="26" t="s">
        <v>41</v>
      </c>
      <c r="I47" s="26" t="s">
        <v>41</v>
      </c>
      <c r="J47" s="26" t="s">
        <v>41</v>
      </c>
      <c r="K47" s="26" t="s">
        <v>41</v>
      </c>
      <c r="L47" s="26" t="s">
        <v>41</v>
      </c>
      <c r="M47" s="19" t="s">
        <v>164</v>
      </c>
      <c r="N47" s="19" t="s">
        <v>165</v>
      </c>
      <c r="O47" s="17">
        <v>178</v>
      </c>
      <c r="P47" s="17">
        <v>638</v>
      </c>
      <c r="Q47" s="17">
        <v>9</v>
      </c>
      <c r="R47" s="17">
        <v>22</v>
      </c>
      <c r="S47" s="17">
        <v>43.3</v>
      </c>
      <c r="T47" s="26">
        <v>43.3</v>
      </c>
      <c r="U47" s="55"/>
      <c r="V47" s="55"/>
      <c r="W47" s="55"/>
      <c r="X47" s="55"/>
      <c r="Y47" s="55"/>
      <c r="Z47" s="55"/>
      <c r="AA47" s="55"/>
      <c r="AB47" s="55"/>
      <c r="AC47" s="55"/>
      <c r="AD47" s="17">
        <f t="shared" si="5"/>
        <v>43.3</v>
      </c>
      <c r="AE47" s="26">
        <v>43.3</v>
      </c>
      <c r="AF47" s="26"/>
      <c r="AG47" s="26"/>
      <c r="AH47" s="75"/>
      <c r="AI47" s="75"/>
      <c r="AJ47" s="76">
        <v>1</v>
      </c>
      <c r="AK47" s="73"/>
    </row>
    <row r="48" s="3" customFormat="1" ht="40" customHeight="1" spans="1:37">
      <c r="A48" s="20">
        <v>43</v>
      </c>
      <c r="B48" s="26" t="s">
        <v>36</v>
      </c>
      <c r="C48" s="26" t="s">
        <v>166</v>
      </c>
      <c r="D48" s="27" t="s">
        <v>167</v>
      </c>
      <c r="E48" s="88" t="s">
        <v>168</v>
      </c>
      <c r="F48" s="28">
        <v>45126</v>
      </c>
      <c r="G48" s="26" t="s">
        <v>40</v>
      </c>
      <c r="H48" s="26" t="s">
        <v>41</v>
      </c>
      <c r="I48" s="26" t="s">
        <v>41</v>
      </c>
      <c r="J48" s="26" t="s">
        <v>41</v>
      </c>
      <c r="K48" s="26" t="s">
        <v>41</v>
      </c>
      <c r="L48" s="26" t="s">
        <v>41</v>
      </c>
      <c r="M48" s="45">
        <v>45154</v>
      </c>
      <c r="N48" s="19"/>
      <c r="O48" s="17">
        <v>321</v>
      </c>
      <c r="P48" s="17">
        <v>959</v>
      </c>
      <c r="Q48" s="17">
        <v>8</v>
      </c>
      <c r="R48" s="17">
        <v>24</v>
      </c>
      <c r="S48" s="17">
        <v>77.94</v>
      </c>
      <c r="T48" s="26"/>
      <c r="U48" s="55"/>
      <c r="V48" s="55"/>
      <c r="W48" s="55"/>
      <c r="X48" s="55">
        <v>77.94</v>
      </c>
      <c r="Y48" s="55"/>
      <c r="Z48" s="55"/>
      <c r="AA48" s="55"/>
      <c r="AB48" s="55"/>
      <c r="AC48" s="55"/>
      <c r="AD48" s="17">
        <f t="shared" si="5"/>
        <v>77.94</v>
      </c>
      <c r="AE48" s="26"/>
      <c r="AF48" s="26">
        <v>77.94</v>
      </c>
      <c r="AG48" s="26"/>
      <c r="AH48" s="75"/>
      <c r="AI48" s="75"/>
      <c r="AJ48" s="76">
        <v>1</v>
      </c>
      <c r="AK48" s="73"/>
    </row>
    <row r="49" s="6" customFormat="1" ht="40" customHeight="1" spans="1:37">
      <c r="A49" s="20">
        <v>44</v>
      </c>
      <c r="B49" s="29" t="s">
        <v>36</v>
      </c>
      <c r="C49" s="29" t="s">
        <v>169</v>
      </c>
      <c r="D49" s="30" t="s">
        <v>170</v>
      </c>
      <c r="E49" s="29" t="s">
        <v>171</v>
      </c>
      <c r="F49" s="31">
        <v>44974</v>
      </c>
      <c r="G49" s="29" t="s">
        <v>41</v>
      </c>
      <c r="H49" s="29" t="s">
        <v>41</v>
      </c>
      <c r="I49" s="29" t="s">
        <v>41</v>
      </c>
      <c r="J49" s="29" t="s">
        <v>41</v>
      </c>
      <c r="K49" s="29" t="s">
        <v>41</v>
      </c>
      <c r="L49" s="29" t="s">
        <v>41</v>
      </c>
      <c r="M49" s="45">
        <v>45000</v>
      </c>
      <c r="N49" s="45">
        <v>45290</v>
      </c>
      <c r="O49" s="46">
        <v>278</v>
      </c>
      <c r="P49" s="46">
        <v>278</v>
      </c>
      <c r="Q49" s="46">
        <v>278</v>
      </c>
      <c r="R49" s="46">
        <v>278</v>
      </c>
      <c r="S49" s="46">
        <v>128.5</v>
      </c>
      <c r="T49" s="29">
        <v>128.5</v>
      </c>
      <c r="U49" s="29"/>
      <c r="V49" s="29"/>
      <c r="W49" s="29"/>
      <c r="X49" s="29"/>
      <c r="Y49" s="29"/>
      <c r="Z49" s="29"/>
      <c r="AA49" s="29"/>
      <c r="AB49" s="29"/>
      <c r="AC49" s="29"/>
      <c r="AD49" s="24">
        <f t="shared" si="5"/>
        <v>121.65</v>
      </c>
      <c r="AE49" s="29">
        <v>63.4</v>
      </c>
      <c r="AF49" s="29">
        <v>58.25</v>
      </c>
      <c r="AG49" s="29"/>
      <c r="AH49" s="77"/>
      <c r="AI49" s="77"/>
      <c r="AJ49" s="78">
        <v>1</v>
      </c>
      <c r="AK49" s="79"/>
    </row>
    <row r="50" s="6" customFormat="1" ht="40" customHeight="1" spans="1:37">
      <c r="A50" s="20">
        <v>45</v>
      </c>
      <c r="B50" s="29" t="s">
        <v>36</v>
      </c>
      <c r="C50" s="29" t="s">
        <v>172</v>
      </c>
      <c r="D50" s="30" t="s">
        <v>173</v>
      </c>
      <c r="E50" s="29" t="s">
        <v>174</v>
      </c>
      <c r="F50" s="31">
        <v>44974</v>
      </c>
      <c r="G50" s="29" t="s">
        <v>41</v>
      </c>
      <c r="H50" s="29" t="s">
        <v>41</v>
      </c>
      <c r="I50" s="29" t="s">
        <v>41</v>
      </c>
      <c r="J50" s="29" t="s">
        <v>41</v>
      </c>
      <c r="K50" s="29" t="s">
        <v>41</v>
      </c>
      <c r="L50" s="29" t="s">
        <v>41</v>
      </c>
      <c r="M50" s="45">
        <v>44958</v>
      </c>
      <c r="N50" s="45">
        <v>45290</v>
      </c>
      <c r="O50" s="46"/>
      <c r="P50" s="46"/>
      <c r="Q50" s="46"/>
      <c r="R50" s="46"/>
      <c r="S50" s="46">
        <v>164.35</v>
      </c>
      <c r="T50" s="29">
        <v>122.55</v>
      </c>
      <c r="U50" s="29"/>
      <c r="V50" s="29"/>
      <c r="W50" s="29"/>
      <c r="X50" s="29">
        <v>41.8</v>
      </c>
      <c r="Y50" s="29"/>
      <c r="Z50" s="29"/>
      <c r="AA50" s="29"/>
      <c r="AB50" s="29"/>
      <c r="AC50" s="29"/>
      <c r="AD50" s="24">
        <f t="shared" si="5"/>
        <v>163.825</v>
      </c>
      <c r="AE50" s="29">
        <v>122.55</v>
      </c>
      <c r="AF50" s="29">
        <v>41.275</v>
      </c>
      <c r="AG50" s="29"/>
      <c r="AH50" s="77"/>
      <c r="AI50" s="77"/>
      <c r="AJ50" s="78">
        <v>1</v>
      </c>
      <c r="AK50" s="79"/>
    </row>
    <row r="51" s="6" customFormat="1" ht="40" customHeight="1" spans="1:37">
      <c r="A51" s="20">
        <v>46</v>
      </c>
      <c r="B51" s="29" t="s">
        <v>36</v>
      </c>
      <c r="C51" s="29" t="s">
        <v>175</v>
      </c>
      <c r="D51" s="30" t="s">
        <v>176</v>
      </c>
      <c r="E51" s="29" t="s">
        <v>177</v>
      </c>
      <c r="F51" s="31">
        <v>44974</v>
      </c>
      <c r="G51" s="29" t="s">
        <v>41</v>
      </c>
      <c r="H51" s="29" t="s">
        <v>41</v>
      </c>
      <c r="I51" s="29" t="s">
        <v>41</v>
      </c>
      <c r="J51" s="29" t="s">
        <v>41</v>
      </c>
      <c r="K51" s="29" t="s">
        <v>41</v>
      </c>
      <c r="L51" s="29" t="s">
        <v>41</v>
      </c>
      <c r="M51" s="45">
        <v>44986</v>
      </c>
      <c r="N51" s="45">
        <v>45290</v>
      </c>
      <c r="O51" s="46" t="s">
        <v>178</v>
      </c>
      <c r="P51" s="46" t="s">
        <v>178</v>
      </c>
      <c r="Q51" s="46" t="s">
        <v>178</v>
      </c>
      <c r="R51" s="46" t="s">
        <v>178</v>
      </c>
      <c r="S51" s="46">
        <f t="shared" ref="S49:S54" si="6">SUM(T51:AC51)</f>
        <v>79.8</v>
      </c>
      <c r="T51" s="29">
        <v>33.84</v>
      </c>
      <c r="U51" s="29"/>
      <c r="V51" s="29"/>
      <c r="W51" s="29"/>
      <c r="X51" s="29">
        <v>45.96</v>
      </c>
      <c r="Y51" s="29"/>
      <c r="Z51" s="29"/>
      <c r="AA51" s="29"/>
      <c r="AB51" s="29"/>
      <c r="AC51" s="29"/>
      <c r="AD51" s="24">
        <f t="shared" si="5"/>
        <v>70.905</v>
      </c>
      <c r="AE51" s="29">
        <v>33.84</v>
      </c>
      <c r="AF51" s="29">
        <v>37.065</v>
      </c>
      <c r="AG51" s="29"/>
      <c r="AH51" s="77"/>
      <c r="AI51" s="77"/>
      <c r="AJ51" s="78">
        <v>0.8885</v>
      </c>
      <c r="AK51" s="79"/>
    </row>
    <row r="52" s="7" customFormat="1" ht="40" customHeight="1" spans="1:37">
      <c r="A52" s="20">
        <v>47</v>
      </c>
      <c r="B52" s="32" t="s">
        <v>36</v>
      </c>
      <c r="C52" s="32" t="s">
        <v>179</v>
      </c>
      <c r="D52" s="33" t="s">
        <v>180</v>
      </c>
      <c r="E52" s="32" t="s">
        <v>181</v>
      </c>
      <c r="F52" s="34">
        <v>44974</v>
      </c>
      <c r="G52" s="32" t="s">
        <v>41</v>
      </c>
      <c r="H52" s="32" t="s">
        <v>41</v>
      </c>
      <c r="I52" s="32" t="s">
        <v>40</v>
      </c>
      <c r="J52" s="32" t="s">
        <v>41</v>
      </c>
      <c r="K52" s="32" t="s">
        <v>41</v>
      </c>
      <c r="L52" s="32" t="s">
        <v>41</v>
      </c>
      <c r="M52" s="47">
        <v>44976</v>
      </c>
      <c r="N52" s="47">
        <v>45138</v>
      </c>
      <c r="O52" s="48">
        <v>64</v>
      </c>
      <c r="P52" s="48">
        <v>263</v>
      </c>
      <c r="Q52" s="48">
        <v>10</v>
      </c>
      <c r="R52" s="48">
        <v>34</v>
      </c>
      <c r="S52" s="48">
        <f t="shared" si="6"/>
        <v>51.12</v>
      </c>
      <c r="T52" s="32"/>
      <c r="U52" s="32">
        <v>50</v>
      </c>
      <c r="V52" s="32"/>
      <c r="W52" s="32"/>
      <c r="X52" s="32"/>
      <c r="Y52" s="32"/>
      <c r="Z52" s="32"/>
      <c r="AA52" s="32"/>
      <c r="AB52" s="32"/>
      <c r="AC52" s="32">
        <v>1.12</v>
      </c>
      <c r="AD52" s="20">
        <f t="shared" si="5"/>
        <v>51.12</v>
      </c>
      <c r="AE52" s="32">
        <v>50</v>
      </c>
      <c r="AF52" s="32"/>
      <c r="AG52" s="32"/>
      <c r="AH52" s="80"/>
      <c r="AI52" s="80">
        <v>1.12</v>
      </c>
      <c r="AJ52" s="81">
        <v>1</v>
      </c>
      <c r="AK52" s="82"/>
    </row>
    <row r="53" s="7" customFormat="1" ht="40" customHeight="1" spans="1:37">
      <c r="A53" s="20">
        <v>48</v>
      </c>
      <c r="B53" s="32" t="s">
        <v>36</v>
      </c>
      <c r="C53" s="32" t="s">
        <v>182</v>
      </c>
      <c r="D53" s="33" t="s">
        <v>183</v>
      </c>
      <c r="E53" s="32" t="s">
        <v>184</v>
      </c>
      <c r="F53" s="34">
        <v>44974</v>
      </c>
      <c r="G53" s="32" t="s">
        <v>40</v>
      </c>
      <c r="H53" s="32" t="s">
        <v>40</v>
      </c>
      <c r="I53" s="32" t="s">
        <v>40</v>
      </c>
      <c r="J53" s="32" t="s">
        <v>41</v>
      </c>
      <c r="K53" s="32" t="s">
        <v>41</v>
      </c>
      <c r="L53" s="32" t="s">
        <v>41</v>
      </c>
      <c r="M53" s="47">
        <v>44971</v>
      </c>
      <c r="N53" s="47">
        <v>45138</v>
      </c>
      <c r="O53" s="48">
        <v>119</v>
      </c>
      <c r="P53" s="48">
        <v>410</v>
      </c>
      <c r="Q53" s="48">
        <v>5</v>
      </c>
      <c r="R53" s="48">
        <v>19</v>
      </c>
      <c r="S53" s="48">
        <f t="shared" si="6"/>
        <v>103.86</v>
      </c>
      <c r="T53" s="32"/>
      <c r="U53" s="32">
        <v>100</v>
      </c>
      <c r="V53" s="32"/>
      <c r="W53" s="32"/>
      <c r="X53" s="32"/>
      <c r="Y53" s="32"/>
      <c r="Z53" s="32"/>
      <c r="AA53" s="32"/>
      <c r="AB53" s="32"/>
      <c r="AC53" s="32">
        <v>3.86</v>
      </c>
      <c r="AD53" s="20">
        <f t="shared" ref="AD53:AD65" si="7">AE53+AF53+AG53+AH53+AI53</f>
        <v>103.86</v>
      </c>
      <c r="AE53" s="32">
        <v>100</v>
      </c>
      <c r="AF53" s="32"/>
      <c r="AG53" s="32"/>
      <c r="AH53" s="80"/>
      <c r="AI53" s="80">
        <v>3.86</v>
      </c>
      <c r="AJ53" s="81">
        <v>1</v>
      </c>
      <c r="AK53" s="82"/>
    </row>
    <row r="54" s="7" customFormat="1" ht="40" customHeight="1" spans="1:37">
      <c r="A54" s="20">
        <v>49</v>
      </c>
      <c r="B54" s="32" t="s">
        <v>36</v>
      </c>
      <c r="C54" s="32" t="s">
        <v>185</v>
      </c>
      <c r="D54" s="33" t="s">
        <v>186</v>
      </c>
      <c r="E54" s="32" t="s">
        <v>187</v>
      </c>
      <c r="F54" s="34">
        <v>44974</v>
      </c>
      <c r="G54" s="32" t="s">
        <v>40</v>
      </c>
      <c r="H54" s="32" t="s">
        <v>40</v>
      </c>
      <c r="I54" s="32" t="s">
        <v>40</v>
      </c>
      <c r="J54" s="32" t="s">
        <v>41</v>
      </c>
      <c r="K54" s="32" t="s">
        <v>41</v>
      </c>
      <c r="L54" s="32" t="s">
        <v>41</v>
      </c>
      <c r="M54" s="47">
        <v>44984</v>
      </c>
      <c r="N54" s="47">
        <v>45169</v>
      </c>
      <c r="O54" s="48">
        <v>3580</v>
      </c>
      <c r="P54" s="48">
        <v>10585</v>
      </c>
      <c r="Q54" s="48">
        <v>127</v>
      </c>
      <c r="R54" s="48">
        <v>423</v>
      </c>
      <c r="S54" s="48">
        <f t="shared" si="6"/>
        <v>501.14</v>
      </c>
      <c r="T54" s="32"/>
      <c r="U54" s="32">
        <v>500</v>
      </c>
      <c r="V54" s="32"/>
      <c r="W54" s="32"/>
      <c r="X54" s="32"/>
      <c r="Y54" s="32"/>
      <c r="Z54" s="32"/>
      <c r="AA54" s="32"/>
      <c r="AB54" s="32"/>
      <c r="AC54" s="32">
        <v>1.14</v>
      </c>
      <c r="AD54" s="20">
        <f t="shared" si="7"/>
        <v>501.14</v>
      </c>
      <c r="AE54" s="32">
        <v>500</v>
      </c>
      <c r="AF54" s="32"/>
      <c r="AG54" s="32"/>
      <c r="AH54" s="80"/>
      <c r="AI54" s="80">
        <v>1.14</v>
      </c>
      <c r="AJ54" s="81">
        <v>1</v>
      </c>
      <c r="AK54" s="82"/>
    </row>
    <row r="55" s="7" customFormat="1" ht="40" customHeight="1" spans="1:37">
      <c r="A55" s="20">
        <v>50</v>
      </c>
      <c r="B55" s="32" t="s">
        <v>36</v>
      </c>
      <c r="C55" s="32" t="s">
        <v>188</v>
      </c>
      <c r="D55" s="33" t="s">
        <v>189</v>
      </c>
      <c r="E55" s="90" t="s">
        <v>190</v>
      </c>
      <c r="F55" s="34">
        <v>44992</v>
      </c>
      <c r="G55" s="32" t="s">
        <v>41</v>
      </c>
      <c r="H55" s="32" t="s">
        <v>41</v>
      </c>
      <c r="I55" s="32" t="s">
        <v>41</v>
      </c>
      <c r="J55" s="32" t="s">
        <v>41</v>
      </c>
      <c r="K55" s="32" t="s">
        <v>41</v>
      </c>
      <c r="L55" s="32" t="s">
        <v>41</v>
      </c>
      <c r="M55" s="47">
        <v>44986</v>
      </c>
      <c r="N55" s="47">
        <v>45138</v>
      </c>
      <c r="O55" s="48" t="s">
        <v>178</v>
      </c>
      <c r="P55" s="48" t="s">
        <v>178</v>
      </c>
      <c r="Q55" s="48" t="s">
        <v>178</v>
      </c>
      <c r="R55" s="48" t="s">
        <v>178</v>
      </c>
      <c r="S55" s="48">
        <v>12</v>
      </c>
      <c r="T55" s="32"/>
      <c r="U55" s="32">
        <v>0</v>
      </c>
      <c r="V55" s="32"/>
      <c r="W55" s="32"/>
      <c r="X55" s="32"/>
      <c r="Y55" s="32">
        <v>12</v>
      </c>
      <c r="Z55" s="32"/>
      <c r="AA55" s="32"/>
      <c r="AB55" s="32"/>
      <c r="AC55" s="32"/>
      <c r="AD55" s="20">
        <f t="shared" si="7"/>
        <v>12</v>
      </c>
      <c r="AE55" s="32">
        <v>12</v>
      </c>
      <c r="AF55" s="32"/>
      <c r="AG55" s="32"/>
      <c r="AH55" s="80"/>
      <c r="AI55" s="80"/>
      <c r="AJ55" s="81">
        <v>1</v>
      </c>
      <c r="AK55" s="82"/>
    </row>
    <row r="56" s="8" customFormat="1" ht="40" customHeight="1" spans="1:37">
      <c r="A56" s="20">
        <v>51</v>
      </c>
      <c r="B56" s="20" t="s">
        <v>36</v>
      </c>
      <c r="C56" s="20" t="s">
        <v>191</v>
      </c>
      <c r="D56" s="35" t="s">
        <v>192</v>
      </c>
      <c r="E56" s="91" t="s">
        <v>193</v>
      </c>
      <c r="F56" s="36">
        <v>45085</v>
      </c>
      <c r="G56" s="20" t="s">
        <v>41</v>
      </c>
      <c r="H56" s="20" t="s">
        <v>41</v>
      </c>
      <c r="I56" s="20" t="s">
        <v>41</v>
      </c>
      <c r="J56" s="20" t="s">
        <v>41</v>
      </c>
      <c r="K56" s="20" t="s">
        <v>41</v>
      </c>
      <c r="L56" s="20" t="s">
        <v>41</v>
      </c>
      <c r="M56" s="36"/>
      <c r="N56" s="36"/>
      <c r="O56" s="20"/>
      <c r="P56" s="20"/>
      <c r="Q56" s="20"/>
      <c r="R56" s="20"/>
      <c r="S56" s="20">
        <v>10.41</v>
      </c>
      <c r="T56" s="20"/>
      <c r="U56" s="20">
        <v>10</v>
      </c>
      <c r="V56" s="20"/>
      <c r="W56" s="20"/>
      <c r="X56" s="20"/>
      <c r="Y56" s="20"/>
      <c r="Z56" s="20"/>
      <c r="AA56" s="20"/>
      <c r="AB56" s="20"/>
      <c r="AC56" s="20">
        <v>0.41</v>
      </c>
      <c r="AD56" s="20">
        <f t="shared" si="7"/>
        <v>10</v>
      </c>
      <c r="AE56" s="20">
        <v>10</v>
      </c>
      <c r="AF56" s="20"/>
      <c r="AG56" s="20"/>
      <c r="AH56" s="83"/>
      <c r="AI56" s="83"/>
      <c r="AJ56" s="84">
        <v>1</v>
      </c>
      <c r="AK56" s="85"/>
    </row>
    <row r="57" s="8" customFormat="1" ht="40" customHeight="1" spans="1:37">
      <c r="A57" s="20">
        <v>52</v>
      </c>
      <c r="B57" s="20" t="s">
        <v>36</v>
      </c>
      <c r="C57" s="20" t="s">
        <v>194</v>
      </c>
      <c r="D57" s="35" t="s">
        <v>195</v>
      </c>
      <c r="E57" s="91" t="s">
        <v>196</v>
      </c>
      <c r="F57" s="36">
        <v>45085</v>
      </c>
      <c r="G57" s="20" t="s">
        <v>41</v>
      </c>
      <c r="H57" s="20" t="s">
        <v>41</v>
      </c>
      <c r="I57" s="20" t="s">
        <v>41</v>
      </c>
      <c r="J57" s="20" t="s">
        <v>41</v>
      </c>
      <c r="K57" s="20" t="s">
        <v>41</v>
      </c>
      <c r="L57" s="20" t="s">
        <v>41</v>
      </c>
      <c r="M57" s="36"/>
      <c r="N57" s="36"/>
      <c r="O57" s="20"/>
      <c r="P57" s="20"/>
      <c r="Q57" s="20"/>
      <c r="R57" s="20"/>
      <c r="S57" s="20">
        <v>10</v>
      </c>
      <c r="T57" s="20"/>
      <c r="U57" s="20">
        <v>10</v>
      </c>
      <c r="V57" s="20"/>
      <c r="W57" s="20"/>
      <c r="X57" s="20"/>
      <c r="Y57" s="20"/>
      <c r="Z57" s="20"/>
      <c r="AA57" s="20"/>
      <c r="AB57" s="20"/>
      <c r="AC57" s="20"/>
      <c r="AD57" s="20">
        <f t="shared" si="7"/>
        <v>10</v>
      </c>
      <c r="AE57" s="20">
        <v>10</v>
      </c>
      <c r="AF57" s="20"/>
      <c r="AG57" s="20"/>
      <c r="AH57" s="83"/>
      <c r="AI57" s="83"/>
      <c r="AJ57" s="84">
        <v>1</v>
      </c>
      <c r="AK57" s="85"/>
    </row>
    <row r="58" s="7" customFormat="1" ht="40" customHeight="1" spans="1:37">
      <c r="A58" s="20">
        <v>53</v>
      </c>
      <c r="B58" s="32" t="s">
        <v>36</v>
      </c>
      <c r="C58" s="32" t="s">
        <v>197</v>
      </c>
      <c r="D58" s="33" t="s">
        <v>198</v>
      </c>
      <c r="E58" s="90" t="s">
        <v>199</v>
      </c>
      <c r="F58" s="34">
        <v>45126</v>
      </c>
      <c r="G58" s="32" t="s">
        <v>41</v>
      </c>
      <c r="H58" s="32" t="s">
        <v>41</v>
      </c>
      <c r="I58" s="32" t="s">
        <v>41</v>
      </c>
      <c r="J58" s="32" t="s">
        <v>41</v>
      </c>
      <c r="K58" s="32" t="s">
        <v>41</v>
      </c>
      <c r="L58" s="32" t="s">
        <v>41</v>
      </c>
      <c r="M58" s="47">
        <v>45127</v>
      </c>
      <c r="N58" s="47">
        <v>45260</v>
      </c>
      <c r="O58" s="48"/>
      <c r="P58" s="48"/>
      <c r="Q58" s="48"/>
      <c r="R58" s="48"/>
      <c r="S58" s="48">
        <v>1.38</v>
      </c>
      <c r="T58" s="32"/>
      <c r="U58" s="32"/>
      <c r="V58" s="32"/>
      <c r="W58" s="32"/>
      <c r="X58" s="32">
        <v>1.38</v>
      </c>
      <c r="Y58" s="32"/>
      <c r="Z58" s="32"/>
      <c r="AA58" s="32"/>
      <c r="AB58" s="32"/>
      <c r="AC58" s="32"/>
      <c r="AD58" s="20">
        <f t="shared" si="7"/>
        <v>1.38</v>
      </c>
      <c r="AE58" s="32"/>
      <c r="AF58" s="32">
        <v>1.38</v>
      </c>
      <c r="AG58" s="32"/>
      <c r="AH58" s="80"/>
      <c r="AI58" s="80"/>
      <c r="AJ58" s="81">
        <v>1</v>
      </c>
      <c r="AK58" s="82"/>
    </row>
    <row r="59" s="7" customFormat="1" ht="40" customHeight="1" spans="1:37">
      <c r="A59" s="20">
        <v>54</v>
      </c>
      <c r="B59" s="32" t="s">
        <v>36</v>
      </c>
      <c r="C59" s="32" t="s">
        <v>200</v>
      </c>
      <c r="D59" s="33" t="s">
        <v>201</v>
      </c>
      <c r="E59" s="90" t="s">
        <v>202</v>
      </c>
      <c r="F59" s="34">
        <v>45126</v>
      </c>
      <c r="G59" s="32" t="s">
        <v>41</v>
      </c>
      <c r="H59" s="32" t="s">
        <v>41</v>
      </c>
      <c r="I59" s="32" t="s">
        <v>41</v>
      </c>
      <c r="J59" s="32" t="s">
        <v>41</v>
      </c>
      <c r="K59" s="32" t="s">
        <v>41</v>
      </c>
      <c r="L59" s="32" t="s">
        <v>41</v>
      </c>
      <c r="M59" s="47">
        <v>45124</v>
      </c>
      <c r="N59" s="47">
        <v>45260</v>
      </c>
      <c r="O59" s="48"/>
      <c r="P59" s="48"/>
      <c r="Q59" s="48"/>
      <c r="R59" s="48"/>
      <c r="S59" s="48">
        <v>150</v>
      </c>
      <c r="T59" s="32"/>
      <c r="U59" s="32"/>
      <c r="V59" s="32"/>
      <c r="W59" s="32"/>
      <c r="X59" s="32">
        <v>150</v>
      </c>
      <c r="Y59" s="32"/>
      <c r="Z59" s="32"/>
      <c r="AA59" s="32"/>
      <c r="AB59" s="32"/>
      <c r="AC59" s="32"/>
      <c r="AD59" s="20">
        <f t="shared" si="7"/>
        <v>150</v>
      </c>
      <c r="AE59" s="32"/>
      <c r="AF59" s="32">
        <v>150</v>
      </c>
      <c r="AG59" s="32"/>
      <c r="AH59" s="80"/>
      <c r="AI59" s="80"/>
      <c r="AJ59" s="81">
        <v>1</v>
      </c>
      <c r="AK59" s="82"/>
    </row>
    <row r="60" s="7" customFormat="1" ht="40" customHeight="1" spans="1:37">
      <c r="A60" s="20">
        <v>55</v>
      </c>
      <c r="B60" s="32" t="s">
        <v>36</v>
      </c>
      <c r="C60" s="32" t="s">
        <v>203</v>
      </c>
      <c r="D60" s="33" t="s">
        <v>204</v>
      </c>
      <c r="E60" s="90" t="s">
        <v>205</v>
      </c>
      <c r="F60" s="34">
        <v>44974</v>
      </c>
      <c r="G60" s="32" t="s">
        <v>41</v>
      </c>
      <c r="H60" s="32" t="s">
        <v>41</v>
      </c>
      <c r="I60" s="32" t="s">
        <v>41</v>
      </c>
      <c r="J60" s="32" t="s">
        <v>41</v>
      </c>
      <c r="K60" s="32" t="s">
        <v>41</v>
      </c>
      <c r="L60" s="32" t="s">
        <v>41</v>
      </c>
      <c r="M60" s="47">
        <v>44927</v>
      </c>
      <c r="N60" s="47">
        <v>45291</v>
      </c>
      <c r="O60" s="48">
        <v>20</v>
      </c>
      <c r="P60" s="48">
        <v>20</v>
      </c>
      <c r="Q60" s="48">
        <v>20</v>
      </c>
      <c r="R60" s="48">
        <v>20</v>
      </c>
      <c r="S60" s="48">
        <f>SUM(T60:AC60)</f>
        <v>19.68</v>
      </c>
      <c r="T60" s="32"/>
      <c r="U60" s="32"/>
      <c r="V60" s="32"/>
      <c r="W60" s="32"/>
      <c r="X60" s="32">
        <v>19.68</v>
      </c>
      <c r="Y60" s="32"/>
      <c r="Z60" s="32"/>
      <c r="AA60" s="32"/>
      <c r="AB60" s="32"/>
      <c r="AC60" s="32"/>
      <c r="AD60" s="20">
        <f t="shared" si="7"/>
        <v>19.68</v>
      </c>
      <c r="AE60" s="32"/>
      <c r="AF60" s="32">
        <v>19.68</v>
      </c>
      <c r="AG60" s="32"/>
      <c r="AH60" s="80"/>
      <c r="AI60" s="80"/>
      <c r="AJ60" s="81">
        <v>1</v>
      </c>
      <c r="AK60" s="82"/>
    </row>
    <row r="61" s="7" customFormat="1" ht="40" customHeight="1" spans="1:37">
      <c r="A61" s="20">
        <v>56</v>
      </c>
      <c r="B61" s="32" t="s">
        <v>36</v>
      </c>
      <c r="C61" s="32" t="s">
        <v>206</v>
      </c>
      <c r="D61" s="33" t="s">
        <v>207</v>
      </c>
      <c r="E61" s="90" t="s">
        <v>208</v>
      </c>
      <c r="F61" s="34">
        <v>44974</v>
      </c>
      <c r="G61" s="32" t="s">
        <v>41</v>
      </c>
      <c r="H61" s="32" t="s">
        <v>41</v>
      </c>
      <c r="I61" s="32" t="s">
        <v>41</v>
      </c>
      <c r="J61" s="32" t="s">
        <v>41</v>
      </c>
      <c r="K61" s="32" t="s">
        <v>41</v>
      </c>
      <c r="L61" s="32" t="s">
        <v>41</v>
      </c>
      <c r="M61" s="47">
        <v>44927</v>
      </c>
      <c r="N61" s="47">
        <v>45291</v>
      </c>
      <c r="O61" s="48">
        <v>50</v>
      </c>
      <c r="P61" s="48">
        <v>50</v>
      </c>
      <c r="Q61" s="48">
        <v>50</v>
      </c>
      <c r="R61" s="48">
        <v>50</v>
      </c>
      <c r="S61" s="48">
        <f>SUM(T61:AC61)</f>
        <v>48</v>
      </c>
      <c r="T61" s="32"/>
      <c r="U61" s="32"/>
      <c r="V61" s="32"/>
      <c r="W61" s="32"/>
      <c r="X61" s="32">
        <v>48</v>
      </c>
      <c r="Y61" s="32"/>
      <c r="Z61" s="32"/>
      <c r="AA61" s="32"/>
      <c r="AB61" s="32"/>
      <c r="AC61" s="32"/>
      <c r="AD61" s="20">
        <f t="shared" si="7"/>
        <v>47.84</v>
      </c>
      <c r="AE61" s="32"/>
      <c r="AF61" s="32">
        <v>47.84</v>
      </c>
      <c r="AG61" s="32"/>
      <c r="AH61" s="80"/>
      <c r="AI61" s="80"/>
      <c r="AJ61" s="81">
        <v>1</v>
      </c>
      <c r="AK61" s="82"/>
    </row>
    <row r="62" s="7" customFormat="1" ht="40" customHeight="1" spans="1:37">
      <c r="A62" s="20">
        <v>57</v>
      </c>
      <c r="B62" s="32" t="s">
        <v>36</v>
      </c>
      <c r="C62" s="32" t="s">
        <v>209</v>
      </c>
      <c r="D62" s="33" t="s">
        <v>210</v>
      </c>
      <c r="E62" s="90" t="s">
        <v>211</v>
      </c>
      <c r="F62" s="34">
        <v>44974</v>
      </c>
      <c r="G62" s="32" t="s">
        <v>41</v>
      </c>
      <c r="H62" s="32" t="s">
        <v>41</v>
      </c>
      <c r="I62" s="32" t="s">
        <v>41</v>
      </c>
      <c r="J62" s="32" t="s">
        <v>41</v>
      </c>
      <c r="K62" s="32" t="s">
        <v>41</v>
      </c>
      <c r="L62" s="32" t="s">
        <v>41</v>
      </c>
      <c r="M62" s="47">
        <v>44927</v>
      </c>
      <c r="N62" s="47">
        <v>45291</v>
      </c>
      <c r="O62" s="48">
        <v>30</v>
      </c>
      <c r="P62" s="48">
        <v>30</v>
      </c>
      <c r="Q62" s="48">
        <v>30</v>
      </c>
      <c r="R62" s="48">
        <v>30</v>
      </c>
      <c r="S62" s="48">
        <f>SUM(T62:AC62)</f>
        <v>28.32</v>
      </c>
      <c r="T62" s="32"/>
      <c r="U62" s="32"/>
      <c r="V62" s="32"/>
      <c r="W62" s="32"/>
      <c r="X62" s="32">
        <v>28.32</v>
      </c>
      <c r="Y62" s="32"/>
      <c r="Z62" s="32"/>
      <c r="AA62" s="32"/>
      <c r="AB62" s="32"/>
      <c r="AC62" s="32"/>
      <c r="AD62" s="20">
        <f t="shared" si="7"/>
        <v>28.32</v>
      </c>
      <c r="AE62" s="32"/>
      <c r="AF62" s="32">
        <v>28.32</v>
      </c>
      <c r="AG62" s="32"/>
      <c r="AH62" s="80"/>
      <c r="AI62" s="80"/>
      <c r="AJ62" s="81">
        <v>1</v>
      </c>
      <c r="AK62" s="82"/>
    </row>
    <row r="63" s="7" customFormat="1" ht="40" customHeight="1" spans="1:37">
      <c r="A63" s="20">
        <v>58</v>
      </c>
      <c r="B63" s="32" t="s">
        <v>36</v>
      </c>
      <c r="C63" s="32" t="s">
        <v>212</v>
      </c>
      <c r="D63" s="33" t="s">
        <v>213</v>
      </c>
      <c r="E63" s="90" t="s">
        <v>214</v>
      </c>
      <c r="F63" s="34">
        <v>45126</v>
      </c>
      <c r="G63" s="32" t="s">
        <v>41</v>
      </c>
      <c r="H63" s="32" t="s">
        <v>41</v>
      </c>
      <c r="I63" s="32" t="s">
        <v>41</v>
      </c>
      <c r="J63" s="32" t="s">
        <v>41</v>
      </c>
      <c r="K63" s="32" t="s">
        <v>41</v>
      </c>
      <c r="L63" s="32" t="s">
        <v>41</v>
      </c>
      <c r="M63" s="47">
        <v>45124</v>
      </c>
      <c r="N63" s="47">
        <v>45260</v>
      </c>
      <c r="O63" s="48">
        <v>300</v>
      </c>
      <c r="P63" s="48">
        <v>300</v>
      </c>
      <c r="Q63" s="48">
        <v>300</v>
      </c>
      <c r="R63" s="48">
        <v>300</v>
      </c>
      <c r="S63" s="48">
        <v>54</v>
      </c>
      <c r="T63" s="32"/>
      <c r="U63" s="32"/>
      <c r="V63" s="32"/>
      <c r="W63" s="32"/>
      <c r="X63" s="32">
        <v>54</v>
      </c>
      <c r="Y63" s="32"/>
      <c r="Z63" s="32"/>
      <c r="AA63" s="32"/>
      <c r="AB63" s="32"/>
      <c r="AC63" s="32"/>
      <c r="AD63" s="20">
        <f t="shared" si="7"/>
        <v>45.01</v>
      </c>
      <c r="AE63" s="32"/>
      <c r="AF63" s="32">
        <v>45.01</v>
      </c>
      <c r="AG63" s="32"/>
      <c r="AH63" s="80"/>
      <c r="AI63" s="80"/>
      <c r="AJ63" s="81">
        <v>0.8335</v>
      </c>
      <c r="AK63" s="82"/>
    </row>
    <row r="64" s="7" customFormat="1" ht="40" customHeight="1" spans="1:37">
      <c r="A64" s="20">
        <v>59</v>
      </c>
      <c r="B64" s="32" t="s">
        <v>36</v>
      </c>
      <c r="C64" s="32" t="s">
        <v>215</v>
      </c>
      <c r="D64" s="33" t="s">
        <v>216</v>
      </c>
      <c r="E64" s="90" t="s">
        <v>217</v>
      </c>
      <c r="F64" s="34">
        <v>45107</v>
      </c>
      <c r="G64" s="32" t="s">
        <v>41</v>
      </c>
      <c r="H64" s="32" t="s">
        <v>41</v>
      </c>
      <c r="I64" s="32" t="s">
        <v>41</v>
      </c>
      <c r="J64" s="32" t="s">
        <v>41</v>
      </c>
      <c r="K64" s="32" t="s">
        <v>41</v>
      </c>
      <c r="L64" s="32" t="s">
        <v>41</v>
      </c>
      <c r="M64" s="47">
        <v>45118</v>
      </c>
      <c r="N64" s="47">
        <v>45291</v>
      </c>
      <c r="O64" s="48">
        <v>57</v>
      </c>
      <c r="P64" s="48">
        <v>57</v>
      </c>
      <c r="Q64" s="48"/>
      <c r="R64" s="48"/>
      <c r="S64" s="48">
        <v>1.7043</v>
      </c>
      <c r="T64" s="32"/>
      <c r="U64" s="32"/>
      <c r="V64" s="32"/>
      <c r="W64" s="32"/>
      <c r="X64" s="32"/>
      <c r="Y64" s="32"/>
      <c r="Z64" s="32"/>
      <c r="AA64" s="32">
        <v>1.7043</v>
      </c>
      <c r="AB64" s="32"/>
      <c r="AC64" s="32"/>
      <c r="AD64" s="20">
        <f t="shared" si="7"/>
        <v>1.7043</v>
      </c>
      <c r="AE64" s="32"/>
      <c r="AF64" s="32"/>
      <c r="AG64" s="32">
        <v>1.7043</v>
      </c>
      <c r="AH64" s="80"/>
      <c r="AI64" s="80"/>
      <c r="AJ64" s="81">
        <v>1</v>
      </c>
      <c r="AK64" s="82"/>
    </row>
    <row r="65" s="7" customFormat="1" ht="40" customHeight="1" spans="1:37">
      <c r="A65" s="20">
        <v>60</v>
      </c>
      <c r="B65" s="32" t="s">
        <v>36</v>
      </c>
      <c r="C65" s="32" t="s">
        <v>218</v>
      </c>
      <c r="D65" s="33" t="s">
        <v>219</v>
      </c>
      <c r="E65" s="90" t="s">
        <v>220</v>
      </c>
      <c r="F65" s="34">
        <v>44974</v>
      </c>
      <c r="G65" s="32" t="s">
        <v>41</v>
      </c>
      <c r="H65" s="32" t="s">
        <v>41</v>
      </c>
      <c r="I65" s="32" t="s">
        <v>41</v>
      </c>
      <c r="J65" s="32" t="s">
        <v>41</v>
      </c>
      <c r="K65" s="32" t="s">
        <v>41</v>
      </c>
      <c r="L65" s="32" t="s">
        <v>41</v>
      </c>
      <c r="M65" s="47">
        <v>44927</v>
      </c>
      <c r="N65" s="47">
        <v>45291</v>
      </c>
      <c r="O65" s="48">
        <v>100</v>
      </c>
      <c r="P65" s="48">
        <v>100</v>
      </c>
      <c r="Q65" s="48">
        <v>100</v>
      </c>
      <c r="R65" s="48">
        <v>100</v>
      </c>
      <c r="S65" s="48">
        <v>31.38</v>
      </c>
      <c r="T65" s="32"/>
      <c r="U65" s="32"/>
      <c r="V65" s="32"/>
      <c r="W65" s="32"/>
      <c r="X65" s="32">
        <v>31.38</v>
      </c>
      <c r="Y65" s="32"/>
      <c r="Z65" s="32"/>
      <c r="AA65" s="32"/>
      <c r="AB65" s="32"/>
      <c r="AC65" s="32"/>
      <c r="AD65" s="20">
        <f t="shared" si="7"/>
        <v>31.38</v>
      </c>
      <c r="AE65" s="32"/>
      <c r="AF65" s="32">
        <v>31.38</v>
      </c>
      <c r="AG65" s="32"/>
      <c r="AH65" s="80"/>
      <c r="AI65" s="80"/>
      <c r="AJ65" s="81">
        <v>1</v>
      </c>
      <c r="AK65" s="82"/>
    </row>
  </sheetData>
  <mergeCells count="41">
    <mergeCell ref="A1:AJ1"/>
    <mergeCell ref="O2:R2"/>
    <mergeCell ref="T2:W2"/>
    <mergeCell ref="X2:Z2"/>
    <mergeCell ref="AE2:AI2"/>
    <mergeCell ref="Q3:R3"/>
    <mergeCell ref="A2:A4"/>
    <mergeCell ref="B2:B4"/>
    <mergeCell ref="C2:C4"/>
    <mergeCell ref="D2:D4"/>
    <mergeCell ref="E2:E4"/>
    <mergeCell ref="F2:F4"/>
    <mergeCell ref="G2:G4"/>
    <mergeCell ref="H2:H4"/>
    <mergeCell ref="I2:I4"/>
    <mergeCell ref="J3:J4"/>
    <mergeCell ref="K2:K4"/>
    <mergeCell ref="L2:L4"/>
    <mergeCell ref="M2:M4"/>
    <mergeCell ref="N2:N4"/>
    <mergeCell ref="O3:O4"/>
    <mergeCell ref="P3:P4"/>
    <mergeCell ref="S2:S4"/>
    <mergeCell ref="T3:T4"/>
    <mergeCell ref="U3:U4"/>
    <mergeCell ref="V3:V4"/>
    <mergeCell ref="W3:W4"/>
    <mergeCell ref="X3:X4"/>
    <mergeCell ref="Y3:Y4"/>
    <mergeCell ref="Z3:Z4"/>
    <mergeCell ref="AA2:AA4"/>
    <mergeCell ref="AB2:AB4"/>
    <mergeCell ref="AC2:AC4"/>
    <mergeCell ref="AD2:AD4"/>
    <mergeCell ref="AE3:AE4"/>
    <mergeCell ref="AF3:AF4"/>
    <mergeCell ref="AG3:AG4"/>
    <mergeCell ref="AH3:AH4"/>
    <mergeCell ref="AI3:AI4"/>
    <mergeCell ref="AJ2:AJ4"/>
    <mergeCell ref="AK2:AK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2023年衔接推进乡村振兴补助资金项目完成情况统计表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2023-06-19T00:49:00Z</dcterms:created>
  <dcterms:modified xsi:type="dcterms:W3CDTF">2023-11-28T02:57:33Z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92A36F4EF7BA4BC4B3D2DFA513E6B8EB_11</vt:lpwstr>
  </property>
  <property fmtid="{D5CDD505-2E9C-101B-9397-08002B2CF9AE}" pid="3" name="KSOProductBuildVer">
    <vt:lpwstr>2052-11.8.6.8722</vt:lpwstr>
  </property>
</Properties>
</file>