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7" activeTab="7"/>
  </bookViews>
  <sheets>
    <sheet name="数据源（勿删）" sheetId="5" state="hidden" r:id="rId1"/>
    <sheet name="清单" sheetId="1" state="hidden" r:id="rId2"/>
    <sheet name="流程图" sheetId="6" state="hidden" r:id="rId3"/>
    <sheet name="村（社区）基本情况表" sheetId="3" state="hidden" r:id="rId4"/>
    <sheet name="汇总表" sheetId="11" state="hidden" r:id="rId5"/>
    <sheet name="Sheet2" sheetId="13" state="hidden" r:id="rId6"/>
    <sheet name="绩效目标申报表" sheetId="10" state="hidden" r:id="rId7"/>
    <sheet name="调整后项目库汇总表" sheetId="16" r:id="rId8"/>
    <sheet name="项目类型汇总" sheetId="7" state="hidden" r:id="rId9"/>
    <sheet name="联农带农方式" sheetId="8" state="hidden" r:id="rId10"/>
    <sheet name="利益联结方式" sheetId="9" state="hidden" r:id="rId11"/>
  </sheets>
  <externalReferences>
    <externalReference r:id="rId12"/>
  </externalReferences>
  <definedNames>
    <definedName name="_xlnm._FilterDatabase" localSheetId="7" hidden="1">调整后项目库汇总表!$A$1:$AH$56</definedName>
  </definedNames>
  <calcPr calcId="144525"/>
</workbook>
</file>

<file path=xl/comments1.xml><?xml version="1.0" encoding="utf-8"?>
<comments xmlns="http://schemas.openxmlformats.org/spreadsheetml/2006/main">
  <authors>
    <author>lenovo</author>
  </authors>
  <commentList>
    <comment ref="H4" authorId="0">
      <text>
        <r>
          <rPr>
            <b/>
            <sz val="9"/>
            <rFont val="宋体"/>
            <charset val="134"/>
          </rPr>
          <t>lenovo:</t>
        </r>
        <r>
          <rPr>
            <sz val="9"/>
            <rFont val="宋体"/>
            <charset val="134"/>
          </rPr>
          <t xml:space="preserve">
填到项目村、组</t>
        </r>
      </text>
    </comment>
    <comment ref="AD4" authorId="0">
      <text>
        <r>
          <rPr>
            <b/>
            <sz val="9"/>
            <rFont val="宋体"/>
            <charset val="134"/>
          </rPr>
          <t>lenovo:</t>
        </r>
        <r>
          <rPr>
            <sz val="9"/>
            <rFont val="宋体"/>
            <charset val="134"/>
          </rPr>
          <t xml:space="preserve">
年月</t>
        </r>
      </text>
    </comment>
  </commentList>
</comments>
</file>

<file path=xl/sharedStrings.xml><?xml version="1.0" encoding="utf-8"?>
<sst xmlns="http://schemas.openxmlformats.org/spreadsheetml/2006/main" count="1718" uniqueCount="671">
  <si>
    <t>产业发展—产业园（区）</t>
  </si>
  <si>
    <t>新建</t>
  </si>
  <si>
    <t>是</t>
  </si>
  <si>
    <t>产业发展—光伏电站建设</t>
  </si>
  <si>
    <t>改（扩）建</t>
  </si>
  <si>
    <t>否</t>
  </si>
  <si>
    <t>产业发展—加工业</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</si>
  <si>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</si>
  <si>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</si>
  <si>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</si>
  <si>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</si>
  <si>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</si>
  <si>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</si>
  <si>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</si>
  <si>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</si>
  <si>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</si>
  <si>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</si>
  <si>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</si>
  <si>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</si>
  <si>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</si>
  <si>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</si>
  <si>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</si>
  <si>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</si>
  <si>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</si>
  <si>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</si>
  <si>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</si>
  <si>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</si>
  <si>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</si>
  <si>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</si>
  <si>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</si>
  <si>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</si>
  <si>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</si>
  <si>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</si>
  <si>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</si>
  <si>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</si>
  <si>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</si>
  <si>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</si>
  <si>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</si>
  <si>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</si>
  <si>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</si>
  <si>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</si>
  <si>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</si>
  <si>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</si>
  <si>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</si>
  <si>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</si>
  <si>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</si>
  <si>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</si>
  <si>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</si>
  <si>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</si>
  <si>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</si>
  <si>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</si>
  <si>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</si>
  <si>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</si>
  <si>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</si>
  <si>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</si>
  <si>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</si>
  <si>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</si>
  <si>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</si>
  <si>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</si>
  <si>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</si>
  <si>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</si>
  <si>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</si>
  <si>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</si>
  <si>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</si>
  <si>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</si>
  <si>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</si>
  <si>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</si>
  <si>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</si>
  <si>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</si>
  <si>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</si>
  <si>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</si>
  <si>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</si>
  <si>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</si>
  <si>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</si>
  <si>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</si>
  <si>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</si>
  <si>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</si>
  <si>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</si>
  <si>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</si>
  <si>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</si>
  <si>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</si>
  <si>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附件2：</t>
  </si>
  <si>
    <t>项目库建设工作材料清单</t>
  </si>
  <si>
    <t>序号</t>
  </si>
  <si>
    <t>备查资料名称</t>
  </si>
  <si>
    <t>备注</t>
  </si>
  <si>
    <t>一、村级备查材料清单</t>
  </si>
  <si>
    <t>村社区基本情况表</t>
  </si>
  <si>
    <t>召开村"两委"及驻村工作队会议部署安排项目库建设的会议记录及照片</t>
  </si>
  <si>
    <t>村级召开村民代表大会或村民委员会会议研究申报入库项目会议记录、照片及项目清单</t>
  </si>
  <si>
    <t>村级申报入库项目公示图片（公示时间不少于10天）</t>
  </si>
  <si>
    <t>报乡镇的项目申请（报告），含项目清单</t>
  </si>
  <si>
    <t>绩效目标申报表</t>
  </si>
  <si>
    <t>每个项目1张</t>
  </si>
  <si>
    <t>乡镇或村级成立项目库建设管理机构的相关文件</t>
  </si>
  <si>
    <t>市级或县级印发的关于同意项目入库的批复或通知</t>
  </si>
  <si>
    <t>县市区或乡镇、村认为需要存档备查其他资料</t>
  </si>
  <si>
    <t>以上资料：收集汇编一册备查</t>
  </si>
  <si>
    <t>二、乡镇级备查材料清单</t>
  </si>
  <si>
    <t>乡镇召开项目库建设的工作部署、培训会议记录以及会议照片等相关资料。</t>
  </si>
  <si>
    <t>各村上报的申请及附件</t>
  </si>
  <si>
    <t>乡镇组织人员复核各村委会上报项目的佐证材料（含文件、会议记录、复核结果和入户入村复核的相关照片等</t>
  </si>
  <si>
    <t>乡镇召开会议组织讨论，初步确定本乡镇拟入库项目的会议记录及照片等相关资料</t>
  </si>
  <si>
    <t>向相关行业部门申报项目的文件、报表</t>
  </si>
  <si>
    <t>乡镇申报入库项目公示图片</t>
  </si>
  <si>
    <t>市县区行业部门反馈对本乡镇项目有异议的审查意见材料（对项目无异议则无）</t>
  </si>
  <si>
    <t>报送县(市、区)级巩固脱贫攻坚推进乡村振兴领导小组审核的请示</t>
  </si>
  <si>
    <t>市县区下发的县区级项目库建设相关文件</t>
  </si>
  <si>
    <t>成立乡镇级项目库建设管理机构的相关文件</t>
  </si>
  <si>
    <t>县市区或乡镇认为需要存档备查其他资料</t>
  </si>
  <si>
    <t>三、项目主管部门（领导小组办公室）备查材料清单</t>
  </si>
  <si>
    <t>行业部门组织人员复核的佐证材料（含文件、会议记录、复核结果和入户入村复核的相关照片等）</t>
  </si>
  <si>
    <t>县级行业主管部门对项目入库提出的论证意见文件</t>
  </si>
  <si>
    <t>乡村振兴部门组织 财政、自然资源、林草、环保、水利、发改等要素保障部门和民宗、发改等行业主管部门对项目进行合规性、约束性审查会议记录或纪要、照片、会议通知</t>
  </si>
  <si>
    <t>各乡镇报送县(市、区)级巩固脱贫攻坚推进乡村振兴领导小组审核的请示及附件</t>
  </si>
  <si>
    <t>县(市、区)级领导 小组会议对集中会审研究，会议通知，会议纪要或会议记录、照片</t>
  </si>
  <si>
    <t>报请市级审核的报告及附件</t>
  </si>
  <si>
    <t>县级对拟入库项目公示图片和项目库公告图片（或县政府网站公示公告网址及截图</t>
  </si>
  <si>
    <t>上级文件材料收集。即国家和省级、市级等上级部门印发的有关项目库建设文件材料。</t>
  </si>
  <si>
    <t>本市县区的县区级项目库建设相关文件。</t>
  </si>
  <si>
    <t>县市区认为需要存档备查其他资料</t>
  </si>
  <si>
    <t>四、市级领导小组办公室备查材料清单</t>
  </si>
  <si>
    <t>县市区上报的申请审定的请示及附件</t>
  </si>
  <si>
    <t>乡村振兴部门组织州(市)级相关行业主管部门对各县(市、区)申报项目进行审核（会议审定有通知、记录或纪要、照片）如果函审有函及审核意见的复函</t>
  </si>
  <si>
    <t>开领导小组审定会议通知、会议纪要、照片</t>
  </si>
  <si>
    <t>报省级备案的报告及附件</t>
  </si>
  <si>
    <t>拟入库项目公示图片和项目库公告图片（或县政府网站公示公告网址及截图</t>
  </si>
  <si>
    <t>上级文件材料收集。即国家和省级等上级部门印发的有关项目库建设文件材料。</t>
  </si>
  <si>
    <t>本市级项目库建设相关文件。</t>
  </si>
  <si>
    <t>市级认为需要存档相关资料</t>
  </si>
  <si>
    <t>附件3：</t>
  </si>
  <si>
    <t>玉溪市巩固拓展脱贫攻坚成果和乡村振兴项目库建设流程图</t>
  </si>
  <si>
    <t>( 一 ) 县 ( 市 、 区 ) 统 筹</t>
  </si>
  <si>
    <t>→</t>
  </si>
  <si>
    <t>( 二 ) 村 申 报</t>
  </si>
  <si>
    <t>( 三 ) 乡审核</t>
  </si>
  <si>
    <t>(四)县级行业主管部门审查</t>
  </si>
  <si>
    <t>(五)县级领导小组审核</t>
  </si>
  <si>
    <t>(六)市级领导小组审定</t>
  </si>
  <si>
    <t>每年7月25日前</t>
  </si>
  <si>
    <t>每年8月25日前完成上报</t>
  </si>
  <si>
    <t>每年9月20日前完成上报</t>
  </si>
  <si>
    <t>每年10月15日前完成上报</t>
  </si>
  <si>
    <t>每年10月25日前完成上报</t>
  </si>
  <si>
    <t>每年11月10日前完成审定</t>
  </si>
  <si>
    <t>各县（市、区）党委政府统筹各行业主管部门，根据县域整体发展思路、发展重点、发展目标等形成年度项目规划指导意见，提供乡村基层作为参考。</t>
  </si>
  <si>
    <t xml:space="preserve"> 1．每年8月，村“两委”和驻村工作队认真分析本村短板弱项、资源禀赋、资金保障和产业需求，在广泛征求群众意见的基础上，组织召开村“两委”会、村民大会（村民代表会议）,研究确定项目清单。（必须与村庄规划衔接）
    2．编制项目绩效目标。村级申报的项目应同步确定绩效目标，填写《项目绩效目标申报表》。
    3．公示。村级申报的项目在村委会公示栏公示无异议后，报乡镇审核。
       资料：村级召开村民代表大会或村民委员会会议研究申报入库项目会议记录，报乡镇的项目申请；村级申报入库项目公示图片。</t>
  </si>
  <si>
    <t xml:space="preserve"> 1．项目踏勘。乡镇组织有关职能站办所和专业技术人员实地查勘村级申报项目，全面分析项目真实性、可行性、必要性及要素保障条件，对存在不符合规划、土地、环保要求和资金使用方向，重复建设，联农带农富农作用不明显等情况的项目（以下简称不适宜项目），进行删减并反馈到村；对有必要实施而村级未申报的项目，及时指导沟通，与村级共同会商后增加。核实项目预算投资，调整确定项目绩效目标。
    2．会议研究。对审核确定的项目，乡（镇、街道）要参考县（市、区）级行业主管部门下发的项目指南对项目信息进行补充完善。（需乡镇申报的跨村类项目，在征求相关村意见后，编制绩效目标，连同村级申报的项目，提交乡镇党委会议研究，对项目的真实性、必要性、紧迫性及建设内容、资金概算、预期效益、群众参与情况和利益联结机制等进行审核。）
    3．公示。乡镇审核通过的项目在乡镇和村级公示栏（或网站）公示无异议后，于每年9月底前分类汇总报送县（市、区）级行业主管部门。
  资料：乡镇研究审核拟入库项目会议记录，向相关行业部门申报项目的文件、报表、乡镇申报入库项目公示图片。</t>
  </si>
  <si>
    <t xml:space="preserve">  1.县（市、区）级行业主管部门在收到各乡（镇、街道）申报项目后，要及时组织相关人员开展实地踏勘，对项目的真实性、必要性、可行性、合规性等进行论证审查，对不适宜项目要进行删减，并分别形成书面审核意见反馈到乡（镇、街道）。乡级在收到反馈意见后，要进一步对项目进行修订完善并再次上报到县（市、区）级行业主管部门。县（市、区）级行业主管部门要再次审核，直至审核无意见后，报送县（市、区）级乡村振兴部门。
    2.乡村振兴部门组织财政、自然资源、林草、环保、水利、发改等要素保障部门和行业主管部门对项目进行约束性、合规性审查（约束性审查：对项目用地、规划许可、环保等约束性因素进行审查。合规性审查：县（市、区）级乡村振兴部门对项目与拓展脱贫攻坚成果和乡村振兴任务的必要性和紧密性进行审查；县（市、区）级财政部门对项目资金使用的合规性进行审查；县（市、区）级农业农村部门对产业项目与脱贫人口、监测对象建立利益联结机制情况、县（市、区）级产业占比是否符合考核要求进行审查。）
    3.项目审查通过后，于每年10月中旬报送县（市、区）级巩固脱贫攻坚推进乡村振兴领导小组审核。
  资料：县级行业主管部门对项目入库提出的论证意见文件
</t>
  </si>
  <si>
    <t xml:space="preserve"> 1.县（市、区）级领导小组召开领导小组会议，召集各乡（镇、街道）和县（市、区）级相关行业主管部门对项目进行集中会审研究，进一步对项目实施内容、资金规模、项目绩效等提出修改意见建议，并督促修改完善，本着集中财力办大事、集中资源做优势产业的原则审核好项目，“小、散、弱”项目不得过审。
  2.公示。经县（市、区）级领导小组审核通过，并在县（市、区）级政府门户网站公示无异议后，于10月25日前玉溪市2024年度巩固拓展脱贫攻坚成果和乡村振兴项目计划表、县（市、区）级巩固脱贫攻坚推进乡村振兴领导小组审核情况报告报市巩固脱贫攻坚推进乡村振兴领导小组办公室。
   3.县（市、区）行业主管部门要督促、指导、参与乡（镇、街道）在每年12月底前编制完成项目具体实施方案。
  资料：县级对拟入库项目公示图片和项目库公告图片、批复
</t>
  </si>
  <si>
    <t>1.市乡村振兴部门组织市级相关行业主管部门对各县（市、区）申报项目进行审核。市级部门要提出修改意见并深入一线指导。市级乡村振兴部门要认真督促各县（市、区）进一步对项目进行修订完善。
    2.公示公告。经各市级领导小组会议审定，并经县级批复的的项目，于每年11月15日前报送到市巩固脱贫攻坚推进乡村振兴领导小组备案并公告（市级需在11月20日前报省级备案和完成公告），并在每年12月20日前督促各乡镇将项目录入全国防返贫监测信息系统。
    3.市级巩固脱贫攻坚推进乡村振兴领导小组牵头对县（市、区）级项目库建设工作开展考核评价，并相应制定奖优罚劣激励机制。
    4.各级乡村振兴、发改、民宗、林草、农垦等部门（单位）分别负责衔接资金巩固成果、以工代赈、少数民族发展、欠发达国有林场巩固提升、欠发达国有农场巩固提升等5类资金使用方向关联项目有关信息及公告网址等及时录入全国防返贫信息系统，并及时采集更新录入项目绩效目标、资金安排、项目立项、资金拨付、招投标、项目实施、验收、结算决算、报账和后续管理等信息，确保线上线下进度同步。
资料：行业主管部门对项目入库提出的论证意见文件、入库项目公示图片和项目库公告图片、批复</t>
  </si>
  <si>
    <t>附件:4：</t>
  </si>
  <si>
    <r>
      <rPr>
        <u/>
        <sz val="23"/>
        <color rgb="FF000000"/>
        <rFont val="宋体"/>
        <charset val="134"/>
      </rPr>
      <t xml:space="preserve">           </t>
    </r>
    <r>
      <rPr>
        <sz val="23"/>
        <color rgb="FF000000"/>
        <rFont val="宋体"/>
        <charset val="134"/>
      </rPr>
      <t>村（社区）基本情况表</t>
    </r>
  </si>
  <si>
    <t xml:space="preserve"> </t>
  </si>
  <si>
    <t>村（社区）</t>
  </si>
  <si>
    <t>所属乡镇</t>
  </si>
  <si>
    <t>村委会驻地</t>
  </si>
  <si>
    <t>村书记姓名</t>
  </si>
  <si>
    <t>年龄</t>
  </si>
  <si>
    <t>任职时间</t>
  </si>
  <si>
    <r>
      <rPr>
        <b/>
        <sz val="12"/>
        <color rgb="FF000000"/>
        <rFont val="方正仿宋_GBK"/>
        <charset val="134"/>
      </rPr>
      <t>户籍人口</t>
    </r>
    <r>
      <rPr>
        <b/>
        <u/>
        <sz val="12"/>
        <color rgb="FF000000"/>
        <rFont val="方正仿宋_GBK"/>
        <charset val="134"/>
      </rPr>
      <t xml:space="preserve">   </t>
    </r>
    <r>
      <rPr>
        <b/>
        <sz val="12"/>
        <color rgb="FF000000"/>
        <rFont val="方正仿宋_GBK"/>
        <charset val="134"/>
      </rPr>
      <t>户</t>
    </r>
    <r>
      <rPr>
        <b/>
        <u/>
        <sz val="12"/>
        <color rgb="FF000000"/>
        <rFont val="方正仿宋_GBK"/>
        <charset val="134"/>
      </rPr>
      <t xml:space="preserve">     </t>
    </r>
    <r>
      <rPr>
        <b/>
        <sz val="12"/>
        <color rgb="FF000000"/>
        <rFont val="方正仿宋_GBK"/>
        <charset val="134"/>
      </rPr>
      <t>人，少数民族</t>
    </r>
    <r>
      <rPr>
        <b/>
        <u/>
        <sz val="12"/>
        <color rgb="FF000000"/>
        <rFont val="方正仿宋_GBK"/>
        <charset val="134"/>
      </rPr>
      <t xml:space="preserve">    </t>
    </r>
    <r>
      <rPr>
        <b/>
        <sz val="12"/>
        <color rgb="FF000000"/>
        <rFont val="方正仿宋_GBK"/>
        <charset val="134"/>
      </rPr>
      <t>人</t>
    </r>
  </si>
  <si>
    <r>
      <rPr>
        <b/>
        <sz val="12"/>
        <color rgb="FF000000"/>
        <rFont val="方正仿宋_GBK"/>
        <charset val="134"/>
      </rPr>
      <t>常驻人口</t>
    </r>
    <r>
      <rPr>
        <b/>
        <u/>
        <sz val="12"/>
        <color rgb="FF000000"/>
        <rFont val="方正仿宋_GBK"/>
        <charset val="134"/>
      </rPr>
      <t xml:space="preserve">   </t>
    </r>
    <r>
      <rPr>
        <b/>
        <sz val="12"/>
        <color rgb="FF000000"/>
        <rFont val="方正仿宋_GBK"/>
        <charset val="134"/>
      </rPr>
      <t>户</t>
    </r>
    <r>
      <rPr>
        <b/>
        <u/>
        <sz val="12"/>
        <color rgb="FF000000"/>
        <rFont val="方正仿宋_GBK"/>
        <charset val="134"/>
      </rPr>
      <t xml:space="preserve">     </t>
    </r>
    <r>
      <rPr>
        <b/>
        <sz val="12"/>
        <color rgb="FF000000"/>
        <rFont val="方正仿宋_GBK"/>
        <charset val="134"/>
      </rPr>
      <t>人</t>
    </r>
  </si>
  <si>
    <r>
      <rPr>
        <b/>
        <sz val="12"/>
        <color rgb="FF000000"/>
        <rFont val="方正仿宋_GBK"/>
        <charset val="134"/>
      </rPr>
      <t>脱贫人口数及监测对象</t>
    </r>
    <r>
      <rPr>
        <b/>
        <u/>
        <sz val="12"/>
        <color rgb="FF000000"/>
        <rFont val="方正仿宋_GBK"/>
        <charset val="134"/>
      </rPr>
      <t xml:space="preserve">   </t>
    </r>
    <r>
      <rPr>
        <b/>
        <sz val="12"/>
        <color rgb="FF000000"/>
        <rFont val="方正仿宋_GBK"/>
        <charset val="134"/>
      </rPr>
      <t>人</t>
    </r>
  </si>
  <si>
    <r>
      <rPr>
        <b/>
        <sz val="12"/>
        <color rgb="FF000000"/>
        <rFont val="方正仿宋_GBK"/>
        <charset val="134"/>
      </rPr>
      <t>大专以上学历人数</t>
    </r>
    <r>
      <rPr>
        <b/>
        <u/>
        <sz val="12"/>
        <color rgb="FF000000"/>
        <rFont val="方正仿宋_GBK"/>
        <charset val="134"/>
      </rPr>
      <t xml:space="preserve">    </t>
    </r>
    <r>
      <rPr>
        <b/>
        <sz val="12"/>
        <color rgb="FF000000"/>
        <rFont val="方正仿宋_GBK"/>
        <charset val="134"/>
      </rPr>
      <t>人</t>
    </r>
  </si>
  <si>
    <r>
      <rPr>
        <b/>
        <sz val="12"/>
        <color rgb="FF000000"/>
        <rFont val="方正仿宋_GBK"/>
        <charset val="134"/>
      </rPr>
      <t>劳动力人数</t>
    </r>
    <r>
      <rPr>
        <b/>
        <u/>
        <sz val="12"/>
        <color rgb="FF000000"/>
        <rFont val="方正仿宋_GBK"/>
        <charset val="134"/>
      </rPr>
      <t xml:space="preserve">      </t>
    </r>
    <r>
      <rPr>
        <b/>
        <sz val="12"/>
        <color rgb="FF000000"/>
        <rFont val="方正仿宋_GBK"/>
        <charset val="134"/>
      </rPr>
      <t>人</t>
    </r>
  </si>
  <si>
    <r>
      <rPr>
        <b/>
        <sz val="12"/>
        <color rgb="FF000000"/>
        <rFont val="方正仿宋_GBK"/>
        <charset val="134"/>
      </rPr>
      <t>省外务工</t>
    </r>
    <r>
      <rPr>
        <b/>
        <u/>
        <sz val="12"/>
        <color rgb="FF000000"/>
        <rFont val="方正仿宋_GBK"/>
        <charset val="134"/>
      </rPr>
      <t xml:space="preserve">      </t>
    </r>
    <r>
      <rPr>
        <b/>
        <sz val="12"/>
        <color rgb="FF000000"/>
        <rFont val="方正仿宋_GBK"/>
        <charset val="134"/>
      </rPr>
      <t>人</t>
    </r>
  </si>
  <si>
    <r>
      <rPr>
        <b/>
        <sz val="12"/>
        <color rgb="FF000000"/>
        <rFont val="方正仿宋_GBK"/>
        <charset val="134"/>
      </rPr>
      <t xml:space="preserve">县外省内务工 </t>
    </r>
    <r>
      <rPr>
        <b/>
        <u/>
        <sz val="12"/>
        <color rgb="FF000000"/>
        <rFont val="方正仿宋_GBK"/>
        <charset val="134"/>
      </rPr>
      <t xml:space="preserve">    </t>
    </r>
    <r>
      <rPr>
        <b/>
        <sz val="12"/>
        <color rgb="FF000000"/>
        <rFont val="方正仿宋_GBK"/>
        <charset val="134"/>
      </rPr>
      <t>人</t>
    </r>
  </si>
  <si>
    <r>
      <rPr>
        <b/>
        <sz val="12"/>
        <color rgb="FF000000"/>
        <rFont val="方正仿宋_GBK"/>
        <charset val="134"/>
      </rPr>
      <t>县内务工</t>
    </r>
    <r>
      <rPr>
        <b/>
        <u/>
        <sz val="12"/>
        <color rgb="FF000000"/>
        <rFont val="方正仿宋_GBK"/>
        <charset val="134"/>
      </rPr>
      <t xml:space="preserve">     </t>
    </r>
    <r>
      <rPr>
        <b/>
        <sz val="12"/>
        <color rgb="FF000000"/>
        <rFont val="方正仿宋_GBK"/>
        <charset val="134"/>
      </rPr>
      <t>人</t>
    </r>
  </si>
  <si>
    <r>
      <rPr>
        <b/>
        <sz val="12"/>
        <color rgb="FF000000"/>
        <rFont val="方正仿宋_GBK"/>
        <charset val="134"/>
      </rPr>
      <t>设有公益岗位</t>
    </r>
    <r>
      <rPr>
        <b/>
        <u/>
        <sz val="12"/>
        <color rgb="FF000000"/>
        <rFont val="方正仿宋_GBK"/>
        <charset val="134"/>
      </rPr>
      <t xml:space="preserve">     </t>
    </r>
    <r>
      <rPr>
        <b/>
        <sz val="12"/>
        <color rgb="FF000000"/>
        <rFont val="方正仿宋_GBK"/>
        <charset val="134"/>
      </rPr>
      <t>个</t>
    </r>
  </si>
  <si>
    <r>
      <rPr>
        <b/>
        <sz val="12"/>
        <color rgb="FF000000"/>
        <rFont val="方正仿宋_GBK"/>
        <charset val="134"/>
      </rPr>
      <t>辖村民小组数</t>
    </r>
    <r>
      <rPr>
        <b/>
        <u/>
        <sz val="12"/>
        <color rgb="FF000000"/>
        <rFont val="方正仿宋_GBK"/>
        <charset val="134"/>
      </rPr>
      <t xml:space="preserve">    </t>
    </r>
    <r>
      <rPr>
        <b/>
        <sz val="12"/>
        <color rgb="FF000000"/>
        <rFont val="方正仿宋_GBK"/>
        <charset val="134"/>
      </rPr>
      <t>个，自然村</t>
    </r>
    <r>
      <rPr>
        <b/>
        <u/>
        <sz val="12"/>
        <color rgb="FF000000"/>
        <rFont val="方正仿宋_GBK"/>
        <charset val="134"/>
      </rPr>
      <t xml:space="preserve">       </t>
    </r>
    <r>
      <rPr>
        <b/>
        <sz val="12"/>
        <color rgb="FF000000"/>
        <rFont val="方正仿宋_GBK"/>
        <charset val="134"/>
      </rPr>
      <t>个</t>
    </r>
  </si>
  <si>
    <r>
      <rPr>
        <b/>
        <sz val="12"/>
        <color rgb="FF000000"/>
        <rFont val="方正仿宋_GBK"/>
        <charset val="134"/>
      </rPr>
      <t>其中：30户及以上自然村（村庄）数</t>
    </r>
    <r>
      <rPr>
        <b/>
        <u/>
        <sz val="12"/>
        <color rgb="FF000000"/>
        <rFont val="方正仿宋_GBK"/>
        <charset val="134"/>
      </rPr>
      <t xml:space="preserve">      </t>
    </r>
    <r>
      <rPr>
        <b/>
        <sz val="12"/>
        <color rgb="FF000000"/>
        <rFont val="方正仿宋_GBK"/>
        <charset val="134"/>
      </rPr>
      <t>个</t>
    </r>
  </si>
  <si>
    <r>
      <rPr>
        <b/>
        <sz val="12"/>
        <color rgb="FF000000"/>
        <rFont val="方正仿宋_GBK"/>
        <charset val="134"/>
      </rPr>
      <t>国土面积</t>
    </r>
    <r>
      <rPr>
        <b/>
        <u/>
        <sz val="12"/>
        <color rgb="FF000000"/>
        <rFont val="方正仿宋_GBK"/>
        <charset val="134"/>
      </rPr>
      <t xml:space="preserve">       </t>
    </r>
    <r>
      <rPr>
        <b/>
        <sz val="12"/>
        <color rgb="FF000000"/>
        <rFont val="方正仿宋_GBK"/>
        <charset val="134"/>
      </rPr>
      <t>亩</t>
    </r>
  </si>
  <si>
    <r>
      <rPr>
        <b/>
        <sz val="12"/>
        <color rgb="FF000000"/>
        <rFont val="方正仿宋_GBK"/>
        <charset val="134"/>
      </rPr>
      <t>农业用地</t>
    </r>
    <r>
      <rPr>
        <b/>
        <u/>
        <sz val="12"/>
        <color rgb="FF000000"/>
        <rFont val="方正仿宋_GBK"/>
        <charset val="134"/>
      </rPr>
      <t xml:space="preserve">      </t>
    </r>
    <r>
      <rPr>
        <b/>
        <sz val="12"/>
        <color rgb="FF000000"/>
        <rFont val="方正仿宋_GBK"/>
        <charset val="134"/>
      </rPr>
      <t>亩</t>
    </r>
  </si>
  <si>
    <r>
      <rPr>
        <b/>
        <sz val="12"/>
        <color rgb="FF000000"/>
        <rFont val="方正仿宋_GBK"/>
        <charset val="134"/>
      </rPr>
      <t>共有建设用地</t>
    </r>
    <r>
      <rPr>
        <b/>
        <u/>
        <sz val="12"/>
        <color rgb="FF000000"/>
        <rFont val="方正仿宋_GBK"/>
        <charset val="134"/>
      </rPr>
      <t xml:space="preserve">      </t>
    </r>
    <r>
      <rPr>
        <b/>
        <sz val="12"/>
        <color rgb="FF000000"/>
        <rFont val="方正仿宋_GBK"/>
        <charset val="134"/>
      </rPr>
      <t>亩</t>
    </r>
  </si>
  <si>
    <r>
      <rPr>
        <b/>
        <sz val="12"/>
        <color rgb="FF000000"/>
        <rFont val="方正仿宋_GBK"/>
        <charset val="134"/>
      </rPr>
      <t>未利用地</t>
    </r>
    <r>
      <rPr>
        <b/>
        <u/>
        <sz val="12"/>
        <color rgb="FF000000"/>
        <rFont val="方正仿宋_GBK"/>
        <charset val="134"/>
      </rPr>
      <t xml:space="preserve">     </t>
    </r>
    <r>
      <rPr>
        <b/>
        <sz val="12"/>
        <color rgb="FF000000"/>
        <rFont val="方正仿宋_GBK"/>
        <charset val="134"/>
      </rPr>
      <t>亩</t>
    </r>
  </si>
  <si>
    <r>
      <rPr>
        <b/>
        <sz val="12"/>
        <color rgb="FF000000"/>
        <rFont val="方正仿宋_GBK"/>
        <charset val="134"/>
      </rPr>
      <t>经济总量</t>
    </r>
    <r>
      <rPr>
        <b/>
        <u/>
        <sz val="12"/>
        <color rgb="FF000000"/>
        <rFont val="方正仿宋_GBK"/>
        <charset val="134"/>
      </rPr>
      <t xml:space="preserve">     </t>
    </r>
    <r>
      <rPr>
        <b/>
        <sz val="12"/>
        <color rgb="FF000000"/>
        <rFont val="方正仿宋_GBK"/>
        <charset val="134"/>
      </rPr>
      <t>万元</t>
    </r>
  </si>
  <si>
    <r>
      <rPr>
        <b/>
        <sz val="12"/>
        <color rgb="FF000000"/>
        <rFont val="方正仿宋_GBK"/>
        <charset val="134"/>
      </rPr>
      <t>第一产业</t>
    </r>
    <r>
      <rPr>
        <b/>
        <u/>
        <sz val="12"/>
        <color rgb="FF000000"/>
        <rFont val="方正仿宋_GBK"/>
        <charset val="134"/>
      </rPr>
      <t xml:space="preserve">     </t>
    </r>
    <r>
      <rPr>
        <b/>
        <sz val="12"/>
        <color rgb="FF000000"/>
        <rFont val="方正仿宋_GBK"/>
        <charset val="134"/>
      </rPr>
      <t>万元</t>
    </r>
  </si>
  <si>
    <r>
      <rPr>
        <b/>
        <sz val="12"/>
        <color rgb="FF000000"/>
        <rFont val="方正仿宋_GBK"/>
        <charset val="134"/>
      </rPr>
      <t>第二产业</t>
    </r>
    <r>
      <rPr>
        <b/>
        <u/>
        <sz val="12"/>
        <color rgb="FF000000"/>
        <rFont val="方正仿宋_GBK"/>
        <charset val="134"/>
      </rPr>
      <t xml:space="preserve">      </t>
    </r>
    <r>
      <rPr>
        <b/>
        <sz val="12"/>
        <color rgb="FF000000"/>
        <rFont val="方正仿宋_GBK"/>
        <charset val="134"/>
      </rPr>
      <t>万元</t>
    </r>
  </si>
  <si>
    <r>
      <rPr>
        <b/>
        <sz val="12"/>
        <color rgb="FF000000"/>
        <rFont val="方正仿宋_GBK"/>
        <charset val="134"/>
      </rPr>
      <t>第三产业</t>
    </r>
    <r>
      <rPr>
        <b/>
        <u/>
        <sz val="12"/>
        <color rgb="FF000000"/>
        <rFont val="方正仿宋_GBK"/>
        <charset val="134"/>
      </rPr>
      <t xml:space="preserve">     </t>
    </r>
    <r>
      <rPr>
        <b/>
        <sz val="12"/>
        <color rgb="FF000000"/>
        <rFont val="方正仿宋_GBK"/>
        <charset val="134"/>
      </rPr>
      <t>万元</t>
    </r>
  </si>
  <si>
    <r>
      <rPr>
        <b/>
        <sz val="11"/>
        <color rgb="FF000000"/>
        <rFont val="方正仿宋_GBK"/>
        <charset val="134"/>
      </rPr>
      <t>村民人均纯收入</t>
    </r>
    <r>
      <rPr>
        <b/>
        <u/>
        <sz val="11"/>
        <color rgb="FF000000"/>
        <rFont val="方正仿宋_GBK"/>
        <charset val="134"/>
      </rPr>
      <t xml:space="preserve">     </t>
    </r>
    <r>
      <rPr>
        <b/>
        <sz val="11"/>
        <color rgb="FF000000"/>
        <rFont val="方正仿宋_GBK"/>
        <charset val="134"/>
      </rPr>
      <t>万元</t>
    </r>
  </si>
  <si>
    <r>
      <rPr>
        <b/>
        <sz val="12"/>
        <color rgb="FF000000"/>
        <rFont val="方正仿宋_GBK"/>
        <charset val="134"/>
      </rPr>
      <t>村集体经济（经营性）</t>
    </r>
    <r>
      <rPr>
        <b/>
        <u/>
        <sz val="12"/>
        <color rgb="FF000000"/>
        <rFont val="方正仿宋_GBK"/>
        <charset val="134"/>
      </rPr>
      <t xml:space="preserve">     </t>
    </r>
    <r>
      <rPr>
        <b/>
        <sz val="12"/>
        <color rgb="FF000000"/>
        <rFont val="方正仿宋_GBK"/>
        <charset val="134"/>
      </rPr>
      <t>万元（2022年）</t>
    </r>
  </si>
  <si>
    <t>辖区内主导产业</t>
  </si>
  <si>
    <t>辖区内农业经营主体情况</t>
  </si>
  <si>
    <t>名称</t>
  </si>
  <si>
    <t>联农带农方式</t>
  </si>
  <si>
    <t>村总体建设情况</t>
  </si>
  <si>
    <t>产业发展情况</t>
  </si>
  <si>
    <t>生态建设情况</t>
  </si>
  <si>
    <t>文化建设情况</t>
  </si>
  <si>
    <t>生活水平情况</t>
  </si>
  <si>
    <t>乡村治理情况</t>
  </si>
  <si>
    <t>核心优势介绍</t>
  </si>
  <si>
    <t>县（市、区）</t>
  </si>
  <si>
    <t>项目个数</t>
  </si>
  <si>
    <t>项目预算总投资（万元）</t>
  </si>
  <si>
    <t>产业发展</t>
  </si>
  <si>
    <t>巩固三保障成果</t>
  </si>
  <si>
    <t>就业项目</t>
  </si>
  <si>
    <t>其他</t>
  </si>
  <si>
    <t>乡村建设行动</t>
  </si>
  <si>
    <t>乡村治理和精神文明建设</t>
  </si>
  <si>
    <t>项目管理费</t>
  </si>
  <si>
    <t>易地搬迁后扶</t>
  </si>
  <si>
    <t>小  计</t>
  </si>
  <si>
    <t>衔接资金</t>
  </si>
  <si>
    <t>其他财政资金</t>
  </si>
  <si>
    <t>其他资金</t>
  </si>
  <si>
    <t>小计</t>
  </si>
  <si>
    <t>占比</t>
  </si>
  <si>
    <t>合计</t>
  </si>
  <si>
    <t>一</t>
  </si>
  <si>
    <t>红塔区</t>
  </si>
  <si>
    <t>二</t>
  </si>
  <si>
    <t>江川区</t>
  </si>
  <si>
    <t>三</t>
  </si>
  <si>
    <t>澄江市</t>
  </si>
  <si>
    <t>四</t>
  </si>
  <si>
    <t>通海县</t>
  </si>
  <si>
    <t>五</t>
  </si>
  <si>
    <t>华宁县</t>
  </si>
  <si>
    <t>六</t>
  </si>
  <si>
    <t>易门县</t>
  </si>
  <si>
    <t>七</t>
  </si>
  <si>
    <t>峨山县</t>
  </si>
  <si>
    <t>八</t>
  </si>
  <si>
    <t>新平县</t>
  </si>
  <si>
    <t>九</t>
  </si>
  <si>
    <t>元江县</t>
  </si>
  <si>
    <t>新增</t>
  </si>
  <si>
    <t>不入库</t>
  </si>
  <si>
    <t>入库</t>
  </si>
  <si>
    <t>调整内容后入库</t>
  </si>
  <si>
    <t>附件6：</t>
  </si>
  <si>
    <t>项目绩效目标申报表</t>
  </si>
  <si>
    <t>项目名称</t>
  </si>
  <si>
    <t>主管部门</t>
  </si>
  <si>
    <t>项目实施单位</t>
  </si>
  <si>
    <t>项目资金
（万元）</t>
  </si>
  <si>
    <t>年初预算数</t>
  </si>
  <si>
    <t>全年预算数</t>
  </si>
  <si>
    <t>执行数</t>
  </si>
  <si>
    <t>分值</t>
  </si>
  <si>
    <t>执行率</t>
  </si>
  <si>
    <t>得分</t>
  </si>
  <si>
    <t>年度资金总额</t>
  </si>
  <si>
    <t>——</t>
  </si>
  <si>
    <t>其中：当年财政拨款</t>
  </si>
  <si>
    <t>上年结转资金</t>
  </si>
  <si>
    <t>年度总体目标</t>
  </si>
  <si>
    <t>预期目标</t>
  </si>
  <si>
    <t>实际完成情况
——</t>
  </si>
  <si>
    <t>绩
效
指
标</t>
  </si>
  <si>
    <t>一级指标</t>
  </si>
  <si>
    <t>二级指标</t>
  </si>
  <si>
    <t>三级指标</t>
  </si>
  <si>
    <t>年度指标值</t>
  </si>
  <si>
    <t>实际完成值</t>
  </si>
  <si>
    <t>偏差原因分析及改进措施</t>
  </si>
  <si>
    <t>产出指标</t>
  </si>
  <si>
    <t>数量指标</t>
  </si>
  <si>
    <t>指标 1：</t>
  </si>
  <si>
    <t>指标 2：</t>
  </si>
  <si>
    <t>……</t>
  </si>
  <si>
    <t>质量指标</t>
  </si>
  <si>
    <t>时效指标</t>
  </si>
  <si>
    <t>成本指标</t>
  </si>
  <si>
    <t>效益指标</t>
  </si>
  <si>
    <t>经济效益指标</t>
  </si>
  <si>
    <t>社会效益指标</t>
  </si>
  <si>
    <t>生态效益指标</t>
  </si>
  <si>
    <t>可持续影响指标</t>
  </si>
  <si>
    <t>满意度指标</t>
  </si>
  <si>
    <t>服务对象满意度指标</t>
  </si>
  <si>
    <t>其他需要说明的事项</t>
  </si>
  <si>
    <t>注：分值设置一般为预算执行率10%、产出指标50%、效益指标30%、受益对象满意度指标10%。</t>
  </si>
  <si>
    <t>附件5：</t>
  </si>
  <si>
    <t>华宁县2024年度巩固拓展脱贫攻坚成果和乡村振兴项目计划表（入库调整）</t>
  </si>
  <si>
    <t>填报单位：</t>
  </si>
  <si>
    <t>联系电话：</t>
  </si>
  <si>
    <t>填报时间：</t>
  </si>
  <si>
    <t>乡</t>
  </si>
  <si>
    <t>村</t>
  </si>
  <si>
    <t>项目类型</t>
  </si>
  <si>
    <t>建设性质</t>
  </si>
  <si>
    <t>项目实施地点</t>
  </si>
  <si>
    <t>是否壮大村集体经济</t>
  </si>
  <si>
    <t>是否采用以工代赈方式实施</t>
  </si>
  <si>
    <t>项目概要及建设主要内容</t>
  </si>
  <si>
    <t>绩效目标预测</t>
  </si>
  <si>
    <t>利益联结情况</t>
  </si>
  <si>
    <t>项目要素保障情况</t>
  </si>
  <si>
    <t>计划完成时限</t>
  </si>
  <si>
    <t>县级行业主管部门</t>
  </si>
  <si>
    <t>国办系统内项目编号</t>
  </si>
  <si>
    <t>国办系统数据</t>
  </si>
  <si>
    <t>项目受益人数</t>
  </si>
  <si>
    <t>其中：脱贫人口及监测对象</t>
  </si>
  <si>
    <t>经济效益</t>
  </si>
  <si>
    <t>社会效益</t>
  </si>
  <si>
    <t>生态效益</t>
  </si>
  <si>
    <t>是否建立利益联结</t>
  </si>
  <si>
    <t>利益联结方式</t>
  </si>
  <si>
    <t>是否编制实施方案或可研</t>
  </si>
  <si>
    <t>是否评审</t>
  </si>
  <si>
    <t>是否批复</t>
  </si>
  <si>
    <t>是否符合符合规划、土地、环保要求</t>
  </si>
  <si>
    <t>户</t>
  </si>
  <si>
    <t>人</t>
  </si>
  <si>
    <t>宁州街道</t>
  </si>
  <si>
    <t>新庄社区</t>
  </si>
  <si>
    <t>2024年宁州街道新庄社区新庄小组乡村振兴示范点建设项目</t>
  </si>
  <si>
    <t>新庄小组</t>
  </si>
  <si>
    <t>（1）活动场地建设2310平方米：含平整场地、土方回填、砖砌树池、透水砖铺装地面及支护工程；（2）道路建设2688平方米：含路床(槽）整形、碎石垫层、水泥混凝土面层；（3）人居环境提升1项：包含石桌6套、青砖砌墙体、整理“八小工程”用地625平方米、栽植清香木3株、栽植灌木60平方米、防护设施52米。</t>
  </si>
  <si>
    <t>通过项目的实施，可大幅提高群众农业生产效率，有效解决群众出行问题，改善群众生产生活条件，方便群众生产生活。</t>
  </si>
  <si>
    <t>通过项目建设的实施，使项目村基础设施条件得到改善，群众生产生活更加便利。随着农村生产生活基础设施的不断完善，农民群众生产生活条将得到明显改善，村容村貌将发生明显变化。该项目的实施，可覆盖新庄小组覆盖脱贫人口及监测对象7户19人。</t>
  </si>
  <si>
    <t>通过项目建设，一定程度解决项目地小组的垃圾、污水和卫生问题。生态环境有所改善，村庄环境得到部分整治和净化，群众往昔落后的生产生活习惯，生态意识、环保意识不断得到提升，改善农村环境卫生状况，提升农村人居环境，使群众精神文明得到进一步提高。</t>
  </si>
  <si>
    <t>农村闲置宅基地（闲置农房）盘活利用</t>
  </si>
  <si>
    <t>华宁县农业农村局</t>
  </si>
  <si>
    <t>入库信息调整后，标红色的是还未安排资金的，标黄色是民宗局</t>
  </si>
  <si>
    <t>5500001852582738</t>
  </si>
  <si>
    <t>铁埂社区</t>
  </si>
  <si>
    <t>2024年华宁县宁州街道铁梗社区法味小组产业发展配套设施建设项目</t>
  </si>
  <si>
    <t>法味小组</t>
  </si>
  <si>
    <t>产业道路建设1045米：平均宽度4.5米，含路床（槽）整形、铺设场地风化料基层、C25砼硬化；灌溉沟渠建设147米：含原有水沟清淤、修复、沉砂池建设1座。</t>
  </si>
  <si>
    <t>通过项目的实施，产业设施有了进一步提升，可大幅提高村庄防洪灌溉效率，改善群众生产生活条件，方便群众生产生活。</t>
  </si>
  <si>
    <t>通过项目实施，社会更加和谐稳定。随着经济收入的增加，精神文化生活不断丰富，人的精神面貌将会发生明显变化，基层组织的凝聚力和战斗力将进一步增强。从而使党的富民政策深入人心，提高党和政府在群众中的威望和信誉，密切干群关系，保持农村长期和谐稳定健康发展。</t>
  </si>
  <si>
    <t>通过项目实施，群众生态意识、环保意识不断得到提升，改善农村环境卫生状况，提升农村人居环境，使群众精神文明得到进一步提高。</t>
  </si>
  <si>
    <t>5500001852692209</t>
  </si>
  <si>
    <t>右所社区</t>
  </si>
  <si>
    <t>2024年宁州街道右所社区产业发展配套建设项目</t>
  </si>
  <si>
    <t>右所社区旁</t>
  </si>
  <si>
    <t>（1）新建烘干房12个，包含制冷剂、风机、保温板、电控及其它设备；（2）烘干推车32架；（3）冷库1个，包含制冷、电控、保温；（4）脱皮机组1套，包含清洗、脱皮、输送等。</t>
  </si>
  <si>
    <t>通过项目的实施，进一步发展村庄中药材种植产业，以现代农业服务公司为主体，持续壮大村集体经济，改善群众生产生活条件，方便群众生产生活。</t>
  </si>
  <si>
    <t>通过项目建设，群众精神文化更加丰富。随着经济的快速发展，群众收入明显增加，群众参与文体活动的时间和机会将不断增多，群众精神文明将得到明显改观，各项社会事业将更加长足发展。</t>
  </si>
  <si>
    <t>通过项目建设，生态环境有所改善，村庄环境得到部分整治和净化，群众往昔落后的生产生活习惯，生态意识、环保意识不断得到提升，改善农村环境卫生状况，提升农村人居环境，使群众精神文明得到进一步提高。</t>
  </si>
  <si>
    <t>农户（村集体）直接入股经营</t>
  </si>
  <si>
    <t>5500001852710592</t>
  </si>
  <si>
    <t>吗哒村委会</t>
  </si>
  <si>
    <t>2024年宁州街道大吗哒产业发展道路建设项目</t>
  </si>
  <si>
    <t>吗哒村委会大吗哒</t>
  </si>
  <si>
    <t>产业发展道路建设2.69公里：平均宽度4米（含道路平整、垫层、C25砼硬化、支护工程）。</t>
  </si>
  <si>
    <t>通过项目的实施，可大幅提高群众农业生产效率，有效解决群众出行问题，改善群众生产生活条件，方便群众生出生活。</t>
  </si>
  <si>
    <t>5500001852728927</t>
  </si>
  <si>
    <t>暮车村委会</t>
  </si>
  <si>
    <t>2024年宁州街道暮车村委会产业发展配套设施建设项目</t>
  </si>
  <si>
    <t>龙潭、下暮车</t>
  </si>
  <si>
    <t>（1）蔬菜育苗大棚建设4960平方米：采用钢结构,包含基础浇筑、钢结构、膜结构等；（2）产业发展道路建设600平方米：包含路床整形、风化料铺面。</t>
  </si>
  <si>
    <t>通过项目的实施，可大幅提高村集体经济收入，进一步大力发展蔬菜种植和大黄梨种植，打造特色品牌，也能不断改善村庄环境，强化群众生产生活条件，方便群众生产生活。</t>
  </si>
  <si>
    <t>订单合同</t>
  </si>
  <si>
    <t>5500001852752595</t>
  </si>
  <si>
    <t>冲麦村委会</t>
  </si>
  <si>
    <t>2024年宁州街道冲麦村旅游产业发展配套设施建设项目</t>
  </si>
  <si>
    <t>冲麦小组</t>
  </si>
  <si>
    <t>产业设施建设：1.游客服务中心50平方米；2.小型休闲设施6个；3.瓜子石铺设场地2300平方米。
产业配套设施建设：道路硬化450米；青砖步道160米；防腐木步道390米；西沙映月提升1项（包含栏杆、青石板铺设）；入村口建设1项；停车场建设400平方米。</t>
  </si>
  <si>
    <t>通过项目的实施，可大幅提高村集体经济收入，有效解决旅游产业配套不足的问题，改善村庄环境，强化群众生产生活条件，方便群众生产生活。</t>
  </si>
  <si>
    <t>服务协作</t>
  </si>
  <si>
    <t>5500001852777477</t>
  </si>
  <si>
    <t>舍木多村委会</t>
  </si>
  <si>
    <t>2024年宁州街道舍木多火特村委会产业配套设施建设项目</t>
  </si>
  <si>
    <t>舍木多村委会、火特村委会</t>
  </si>
  <si>
    <t>以现代农业服务公司为主体，采购2台东方红1504农耕机，采用有偿耕地的方式，辐射土地3000亩，每年耕地2次，增加集体收入18万元。每台采购价25万元。</t>
  </si>
  <si>
    <t>通过项目的实施，可大幅提高群众农业生产效率，还可进一步壮大村集体经济，强化群众生产生活条件，方便群众生产生活。</t>
  </si>
  <si>
    <t>原项目库项目，标红色的是还未安排资金的，标黄色是民宗局</t>
  </si>
  <si>
    <t>5500001852822970</t>
  </si>
  <si>
    <t>城关社区</t>
  </si>
  <si>
    <t>2024年华宁县宁州街道城关社区食用菌产业发展配套设施建设项目</t>
  </si>
  <si>
    <t>顶寺山</t>
  </si>
  <si>
    <t>产业主体建设(基础设施建设1项，包含土地平整、楼层增设、青砖路铺设、墙面粉刷;食用菌科普展示区建设1项，包含出菇架、菌种介绍牌;食用菌生态环境展示区建设1项，包含种植土铺设、配套苗木种植;照明设施建设1项，包含LED灯安装及配套设施建设)。产业发展配套设施建设(服务台、产品展示柜、电商直播配套设备</t>
  </si>
  <si>
    <t>一个方舱里装二十个菌架每个菌架装二百个菌棒，一个方舱菌棒的装载数量是四千多个，相当于一个七米乘三十三米的标准棚。“方舱”养蘑菇，一年能养三到四茬，年产值大概在三十万到四十万之间。这么大小的一个“方舱”造价在十五万元左右，基本上一年就可以回本。         
食用菌深加工可以实现更大价值，做出干品、即食品、护肤品等产品。</t>
  </si>
  <si>
    <t>“食用菌致富方舱+食用菌深加工”项目，为联农带农打造致富项目，为乡村振兴贡献力量，利用“食用菌致富方舱+食用菌深加工”不仅实现了农企共赢，还加快了优新品种的推广，促进了华宁县食用菌产业的高质量发展，帮助低收入村社区壮大集体经济，带动种植户增加收入，为乡村振兴打下坚实基础。</t>
  </si>
  <si>
    <t>“食用菌致富方舱+食用菌深加工”最大的优势是可移动，不占用土地指标，哪里方便哪里用，节约资源。</t>
  </si>
  <si>
    <t>华宁县民宗局</t>
  </si>
  <si>
    <t>5500001904164122</t>
  </si>
  <si>
    <t>普茶寨村委会</t>
  </si>
  <si>
    <t>2024年华宁县宁州街道普茶寨村委会产业发展配套建设项目</t>
  </si>
  <si>
    <t>者羊寨</t>
  </si>
  <si>
    <t>1.者羊寨小组生产生活用水设施：DN50镀锌管1000米，DN25镀锌管1050米，20立方米有盖取水池1座；2.红皮寨小组生产生活用水设施：DN20镀锌管900米；3.者羊寨产业道路建设343.5米：平均宽度4米，含风化料基层、C25砼硬化。</t>
  </si>
  <si>
    <t>通过项目的实施，可大幅提高群众农业生产效率，改善村庄环境，强化群众生产生活条件，方便群众生产生活。</t>
  </si>
  <si>
    <t>项目建成具有明显的生态效益、广泛的社会效益、较好的经济效益。特别是实施该项目有利于改变传统的农业生产观念，调整农业产业结构；有利于促进当地经济建设和生态环保建设。</t>
  </si>
  <si>
    <t>5500001852645500</t>
  </si>
  <si>
    <t>青龙镇</t>
  </si>
  <si>
    <t>矣马白村委会</t>
  </si>
  <si>
    <t>2024年华宁县青龙镇矣马白村委会老凹田小组乡村振兴示范点建设项目</t>
  </si>
  <si>
    <t>矣马白村委会老凹田小组</t>
  </si>
  <si>
    <t>乡村建设：（1）沥青混凝土道路910平方米；（2）村内场地修缮300平方米；（3）叠水沟110米，（4）太阳能路灯10盏；（5）砖砌围栏33立方米；（6）DN300混凝土排水管240米；（7）村内节点打造一项。产业发展：（2）产业道路建设62.53米；（2）灌溉沟渠清淤400米；（3）沟渠修缮43立方米；（4）D=1200mm钢筋混凝土排水管6米；（5）产业道路基础支砌300立方米；（6）拦砂坝（C25混凝土浇灌）7立方米。</t>
  </si>
  <si>
    <t>户均增收≥300元/户</t>
  </si>
  <si>
    <t xml:space="preserve"> 直接受益人口数≥108人</t>
  </si>
  <si>
    <t>提高村庄绿化率≥40%</t>
  </si>
  <si>
    <t>5500001852591930</t>
  </si>
  <si>
    <t>禄丰村委会</t>
  </si>
  <si>
    <t>2024年华宁县青龙镇禄丰村委会农产品分选包装点建设项目</t>
  </si>
  <si>
    <t>建设分选包装设施一项：（1）场地土方挖运（运距3千米内）31372立方米；（2）毛石砼挡墙1073立方米；（3）交易棚（一层钢结构）1000平方米；（4）铺砂石2382平方米；5.供电设施（200kv变压器1个，含计量器、熔断器、电杆）1项。</t>
  </si>
  <si>
    <t>户均增收≥1000元/户</t>
  </si>
  <si>
    <t xml:space="preserve"> 直接受益人口数≥2171人</t>
  </si>
  <si>
    <t>5500001852610323</t>
  </si>
  <si>
    <t>革勒村委会</t>
  </si>
  <si>
    <t>2024年华宁县革勒村委会产业灌溉设施提升改造建设项目</t>
  </si>
  <si>
    <r>
      <rPr>
        <sz val="12"/>
        <rFont val="方正仿宋_GBK"/>
        <charset val="134"/>
      </rPr>
      <t>1.新建水泵一台（扬程300m，46m</t>
    </r>
    <r>
      <rPr>
        <sz val="12"/>
        <rFont val="宋体"/>
        <charset val="134"/>
      </rPr>
      <t>³</t>
    </r>
    <r>
      <rPr>
        <sz val="12"/>
        <rFont val="方正仿宋_GBK"/>
        <charset val="134"/>
      </rPr>
      <t>/h）；2.GB DN100镀锌管3300m；3.200KV变压器一台；4.墩子3座；5.二级站改造。</t>
    </r>
  </si>
  <si>
    <t>户均增收≥500元/户</t>
  </si>
  <si>
    <t xml:space="preserve"> 直接受益人口数≥802人</t>
  </si>
  <si>
    <t>2024年</t>
  </si>
  <si>
    <t>5500001852646362</t>
  </si>
  <si>
    <t>倒马坎村委会</t>
  </si>
  <si>
    <t>2024年华宁县青龙镇倒马坎村委会电烤房建设项目</t>
  </si>
  <si>
    <t>倒马坎村委会者红寨小组</t>
  </si>
  <si>
    <t>（一）场地基础：1.场地平整154平方米；2.基础地坪154平方米；3.电能烤房地坪706平方米；4.排水沟2立方米；（二）烤房设备：闭式空气源热泵电能烤房20套；（三）附属设施：1.套室2间；2.砌筑围墙46米；3.配电箱2台；4.双电源配电箱2台；5.编烟棚396平方米；6.备用电源：300KW室外型柴油发电机组1台。</t>
  </si>
  <si>
    <t xml:space="preserve"> 直接受益人口数≥275人</t>
  </si>
  <si>
    <t>5500001852689583</t>
  </si>
  <si>
    <t>山岐村委会</t>
  </si>
  <si>
    <t>2024年华宁县青龙镇山岐村委会农产品交易市场提升改造项目</t>
  </si>
  <si>
    <t>（1）商铺建设360.79平方米，（含主体、装饰装修、水电安装等）；（2）配套设施用房建设120平方米（含主体、装饰装修、水电安装等）；（3）附属工程：新建排水沟长100米，场地挡边80米，原有过磅秤移动，安装太阳能路灯7套。</t>
  </si>
  <si>
    <t xml:space="preserve"> 直接受益人口数≥1410人</t>
  </si>
  <si>
    <t>5500001852748947</t>
  </si>
  <si>
    <t>盘溪镇</t>
  </si>
  <si>
    <t>东升社区</t>
  </si>
  <si>
    <t xml:space="preserve">2024年华宁县盘溪镇东升社区凤凰村民族村寨旅游提升项目 </t>
  </si>
  <si>
    <t>凤凰村</t>
  </si>
  <si>
    <t>临江产业发展游道(长1246米，宽1.2米)青石汀步路面铺设651.26平方米(含路面土方开挖、回填，游道挡边浇筑、安全栏杆等建设内容)。</t>
  </si>
  <si>
    <t>1、项目实施后，完善乡村基础设施，建设排水管、铺筑村庄路面，提高当地居民的生产生活质量，减少农民运输农产品和农业生产资料的运输成本。2、项目的实施，打造南盘江休闲商业栈道，可以激活凤凰村经济发展，为村庄发展注入新动力，衔接附近可利用的资源，提升对各地客商的吸引力，打造盘溪镇乡村旅游新名片，带动乡村经济的繁荣，预计每年为村集体增收14万元。</t>
  </si>
  <si>
    <t>1、项目实施，打造乡村民族活动场地，其中包括民族文化演出场地及相关的基础设施完善，为居民提高娱乐生活的休闲场所，展现民族文化，丰富居民的精神文明建设。可以在此举办多种丰富多彩的活动，保证村民在欣赏中获得乐趣和启发，从而提升居民的文化素养。2、实施项目后，完善乡村基础设施建设及公共服务配套，改善了人居环境，提高居民获得感和满意度，起到美丽乡村建设示范作用。收益人数201户，641人，其中覆盖脱贫户4户，20人。</t>
  </si>
  <si>
    <t>1、本次项目坚持生态可持续发展的理念，因地制宜、合理规划，进行科学的项目建设，完善了村庄道路、照明及排水设施，为建设美丽乡村振兴奠定了坚实的基础。2、本次项目建设在保护现有资源环境的前提下，实施项目的建设工作，实现布局优化、环境美化，大力改善和提升了凤凰村的人居环境。建设排水管，改变了污水横流的现状，加强了对当地水资源的保护。同时，种植清香树，增加植被的覆盖率，打造绿色乡村，使之成为乡村发展的一道优美的风景线，为乡村振兴建设奠定了坚实的基础。</t>
  </si>
  <si>
    <t>5500001870600394</t>
  </si>
  <si>
    <t>盘溪镇人民政府</t>
  </si>
  <si>
    <t>2024年华宁县盘溪镇产村融合乡村振兴建设项目</t>
  </si>
  <si>
    <t>下街社区</t>
  </si>
  <si>
    <t>修缮占地面积557.48平方米的产村融合项目设施一项：包含倒座、前厅1项，倒座西耳房1项，倒座东耳房1项，正房1项，正房西耳房1项，正房东耳房1项，西厢房1项，东厢房1项，主天井1项；外围场地整修及消防设施。</t>
  </si>
  <si>
    <t>经济效益：1、项目对盘溪镇办公旧址传统院落给予保护性修缮，“四合五天井，走马转角楼”传统建筑改造为餐饮和茶饮为一体的经营场所，带动我镇文旅服务产业提档升级，凸显第三产业新亮点，开拓就业新方向，提高当地知名度，拉动消费，促进经济发展。2、该项目将以带动集体经济为依托发展服务业，在追求经济效益的同时，丰富当地产业结构，增加了当地经济发展的稳定性，促进了当地经济的可持续发展。每年实现集体经济收入26万元以上。</t>
  </si>
  <si>
    <t>1、该项目的实施有利于完善盘溪镇基础服务设施，为盘溪镇的旅游业提供基础设施保障；项目实施为当地剩余劳动力提供了部分岗位；项目所在地发挥了本地方自然优势，在柑桔成熟期间通过为客商提供餐饮服务，让客商感受到盘溪文化底蕴，从而带动整个盘溪的旅游业，让更多的人了解盘溪，带动当地的经济发展。
2、保护中华传统特色四合五天井走马转角楼院落，四个村社区合股经营以特色餐饮、茶饮为主要方向，带动盘溪镇文旅服务产业提档升级，凸显第三产业新亮点，拓展就业新渠道，推动联农带农新发展。修缮维护盘溪镇办公旧址，唤醒盘溪人文情怀，打造盘溪城镇地标。盘活政府闲置资产，带动集体经济薄弱村发展项目受益群众7290户17110人，其中脱贫户6户，20人。</t>
  </si>
  <si>
    <t>本次项目建设是在保护现有资源环境的前提下，实施改造工作，保护了修缮传统院落，消除潜在安全隐患，美化院落景观环境，提高人居环境质量，改变了无人管理、破旧不堪的规状，加强了对当地古建筑的保护。同时，项目的实施，打造了具有地方特色的餐饮企业，对整体推进盘溪镇乡村振兴建设莫定坚实的基础。</t>
  </si>
  <si>
    <t>5500001848126641</t>
  </si>
  <si>
    <t>方那社区</t>
  </si>
  <si>
    <t xml:space="preserve">2024年华宁县盘溪镇方那社区三江口村民族村寨旅游提升项目 </t>
  </si>
  <si>
    <t>三江口村</t>
  </si>
  <si>
    <t>临江产业发展游道(长950米，宽1.2米)。青石汀步路面铺设427.98㎡(含路面土方开挖、回填，游道挡边浇筑、安全栏杆等建设内容)。</t>
  </si>
  <si>
    <t>1、项目建成后，预计通过降低成本、增加游客消费，年产值提升17%，每年增收63万元，人均增收0.3万元。投入建设资金两年内回本；2、项目建成后将极大完善方那社区附近的各种配套服务设施，衔接附近的旅游资源，打造农文旅游田园综合体。可以进一步提升对各地游客的吸引力，进而带动周边农家乐、民宿、休闲游乐场所等地方经济的发展；3、该项目建成后新增旅游项目柑桔采摘、柑桔产业链体验、餐饮住宿、农特产品售卖、鹅卵石工艺品制作等副业，能够提高地方经济效益，增加村集体和村民收入。</t>
  </si>
  <si>
    <t>1、完善基础设施，改善人居环境，提高居民幸福感、获得感及满意度，增强当地村民的文化素养及道德素质，激发乡村文化新活力；2、通过项目实施，便利民众生产生活，提高生产效率，改善村容村貌，增加群众经济收入，提升群众幸福感和获得感；3、该项目覆盖脱贫人口及监测对象5户19人。</t>
  </si>
  <si>
    <t>1、本次项目建设中坚持预防为主、综合治理、保护优先、开发有序的原则，在保护现有资源环境的前提下，实施整治提升工作；2、项目建设为提高人居环境质量，改善村容村貌和生态环境，积极发展第三产业，提高当地村民可持续发展意识起到重要意义，有利于带动其它同样拥有资源优势的村庄完善基础设施，建设美好家园；3、同时，项目的实施，大量种植景观凤凰树，打造绿色乡村，使之成为乡村发展的一道优美的风景线，为乡村振兴建设奠定了坚实的基础。</t>
  </si>
  <si>
    <t>5500001870598011</t>
  </si>
  <si>
    <t>新村村委会</t>
  </si>
  <si>
    <t>2024年华宁县盘溪镇新村村委会山后小组提水设施改造以工代赈建设项目</t>
  </si>
  <si>
    <t>新村山后小组</t>
  </si>
  <si>
    <t>（1）提水设施：GB DN100毫米镀锌钢管给水管1518米，GB DN100毫米镀锌钢管输水管1270米，提水泵以及电机1套，水泵启动柜（变频）1套；（2）配套设施建设：老机器变频器、潜水泵等配件设施1项、混凝土支墩、镇墩模板403.2平方米、混凝土支墩、镇墩13.61立方米、挖一般土方285.6立方米、原土回填0.26立方米。</t>
  </si>
  <si>
    <t>1、项目实施后，提高民众生活质量，通过完善基础设施建设，提高生活水平，改善居住环境，从而促进生产发展，促进经济增收，促进乡村经济多元化发展；2、项目建成后，解决用水难题，对于当地的产业发展有极大助推作用，为山后小组经济发展奠定良好的基础和注入强劲动力，改善农村生产生活环境，加快农村经济发展，对地方财政、村集体、村民收入均会有很大的帮助。</t>
  </si>
  <si>
    <t>1、完善基础设施，改善人居环境，提高居民获得感和满意度。项目建成后，起到美丽乡村示范带动作用；2、项目实施后，可以合理调配水资源，为当地社会快速发展起到助推左右，为后续乡村全面振兴打下坚实的基础； 3、覆盖1844户，4787人，其中脱贫群众50户，163人。</t>
  </si>
  <si>
    <t>1、本次项目建设中坚持预防为主、综合治理、保护优先、开发有序的原则，在保护现有资源环境的前提下，实施建设提水泵站工作；2、建设为提高人居环境质量，改善村容村貌，提升生态环境，积极发展相关产业，提高当地村民经济发展意识起到重要意义，有利于带动其它同样拥有资源优势的村庄完善基础设施，建设美好家园；3、同时，项目的实施，有效保护当地水资源利用率，杜绝浪费现象，为乡村振兴建设奠定了坚实的基础。</t>
  </si>
  <si>
    <t>5500001852658861</t>
  </si>
  <si>
    <t>各纳甸村委会</t>
  </si>
  <si>
    <t>2024年华宁县盘溪镇各纳甸村委会鱼鳞坝小组产业发展道路建设项目</t>
  </si>
  <si>
    <t>鱼鳞坝小组</t>
  </si>
  <si>
    <t>（1）产业发展道路建设494米：平均4米宽，包含路面改扩及铺筑、路肩铺筑等；（2）配套设施建设：道路护坡和道路边沟建设1项，包含挖沟槽土方、回填方、余方弃置、混凝土护坡、沟帮浇筑等。</t>
  </si>
  <si>
    <t>1、项目实施后将促进产业结构和农村经济转型，产业道路日渐完善，可以解决优质农产品原先的自产自销的问题。以促使年轻人返乡创业，特色产业、电商等蓬勃发展。农村产业被注入新活力，促进当地农民收入逐渐增加。2、通过项目的实施，逐步完善项目村产业配套设施，方便群众发展柑桔、蔬菜产业，提高了土地综合利用效益，产业化经营意识将明显增强。通过大力发展以柑桔、蔬菜种植为主的种植业，有助于群众提升产业发展水平，提高群众收入。3、项目实施后交通的便利促进当地招商引资大力发展，推动农村富余劳动力转移，从而促进受益村（组）经济发展登上新台阶。</t>
  </si>
  <si>
    <t>1、本项目能够解决鱼鳞坝小组的现实困难，进一步完善产业道路发展，给群众带来实质性便捷，增加居民幸福感及满意度，经济社会得到协调发展；2、通过项目实施，群众生产生活更加便利，生产效率提高，村容村貌发生重大变化，群众经济收入将大幅提升，提升群众幸福感；3、该项目覆盖163户，459人，其中脱贫人口及监测对象34户109人。</t>
  </si>
  <si>
    <t>1、项目建成后，将减轻车辆过后的扬尘，极大改善收益村组柑桔生产条件，有利于群众发展；2、项目的实施，极大程度上改善了当地生态环境，减少居民日常生活产生的生活垃圾及固废对当地生态环境的污染破环；3、项目的实施，完善了村庄产业道路发展，为乡村振兴建设奠定了坚实的基础。</t>
  </si>
  <si>
    <t>5500001852836673</t>
  </si>
  <si>
    <t>法高村委会</t>
  </si>
  <si>
    <t>2024年华宁县盘溪镇法高村委会法高小组美丽乡村建设项目</t>
  </si>
  <si>
    <t>法高小组</t>
  </si>
  <si>
    <t>道路铺设282米，路宽6米：含路床(槽）整形、旧混凝土路面凿毛，补强、沥青混凝土面层、水泥稳定层路基、路基护坡等；（二）埋设污水管网215m,含砖砌检查井（1000*1000）10座。二、附属设施一项：（一）主干道边拆除空位利用：含场地杂物清理、土方开挖、C25混凝土地面建设224平方米、植草砖铺设283平方米、石桌、石凳安装2套、小菜园围边156.2米、种植本地树种18株、公共照明设施8套、安全护栏22米等。三、产业设施一项：建设养殖畜圈23间（每间占地面积19.46㎡，总占地面积447.60㎡）：含基础护坡建设、土方回填、场区道路建设。</t>
  </si>
  <si>
    <t>1、项目的实施，加快农村地区特色产业的快速发展，新建集中养殖区可以加强养殖户间技术上的沟通交流从而打破信息壁垒更好的发展标准化的新型养殖业，也为当地居民提供了更多的就业岗位，创造了更多的就业机会，带动农村经济发展，为乡村振兴打下坚实基础。2、完善村内道路及照明设施的建设，是改善村容村貌的一大举措，方便了当地村民的日常生活，提高了生活质量，同时也降低了出行成本及果蔬运输成本。</t>
  </si>
  <si>
    <t>1、农村产业的发展可以加强城乡联系和社会联结。比如，相关技术和文化上的交流，吸引更多商客，进一步促进社会的联结。2、打造农村文体设施，修建活动和场地和改造村民中心，在丰富农民的生活的基础上，还可以促进传统文化的传承，更好的保护农业技术，促进乡村的全面发展。</t>
  </si>
  <si>
    <t>1、本次项目建设中坚持预防为主、综合治理、保护优先、开发有序的原则，新建农村集中养殖区和污水处理设施，有利于污水的集中处理排放，改善农村的居住环境，提升村民的生活质量。2、项目实施后，产业的发展可以改变农民的生产和生活方式，进一步改善农村生态环境。同时，农村产业发展可以创造更多的就业机会，从而减小城市对农村的压力，提高了生态环境的质量</t>
  </si>
  <si>
    <t>5500001852772154</t>
  </si>
  <si>
    <t>富民村委会</t>
  </si>
  <si>
    <t>2024年华宁县盘溪镇富民村委会白云庵小组美丽乡村建设项目</t>
  </si>
  <si>
    <t>白云庵小组</t>
  </si>
  <si>
    <t>1.外部道路硬化工程1825㎡，计划投资21.9万元；2.人居环境整治提升以及节点打造（含节点打造、石桌椅、护栏、公共活动场地、人行步道、水源点保护、池塘及周围整治、路灯安装等建设工程），计划投资33.05万元；3.产业发展基础设施（含集中养殖场、养殖场排水主管、养殖场排水次管、检查井及养殖场污水处理池等建设工程），计划投资66.55万元；</t>
  </si>
  <si>
    <t>1、项目的实施，为白云庵小组新建集中养殖点，有利于新时代农村地区的乡村产业发展，可以为农民创造更多就业机会，从而提高收入水平。同时，产业大力发展可以吸引城市资金、技术及人才向农村流动，加速农村经济转型升级。2、在项目实施后，大力发展村集体基础及公共服务设施建设，可以为当地居民提供更好的生产生活条件，比如，建设良好的农村道路可以让农民更加便捷的运输农产品，降低相应的运输成本，完善污水处理设施，可以达到污水循环利用的目的，从而降低用水成本。</t>
  </si>
  <si>
    <t>1、项目实施可以加强农村的基础设施建设，从而提高当地农民的生活水平，新建一体化污水设施建设，可以改善农村的人居环境，提高农民的健康水平，这些建设可以让农民享受到更好的生活和服务，提升他们的生活品质。2.项目的实施，新建活动场地，丰富当地居民的农闲生活，提供给他们休息娱乐的场所，拉进村民之间的感情，有利于美丽乡村得建设。同时，新建活动场所还可以方便村集体开展相关的文化活动，提高农民的文化建设，促进农村的社会和谐稳定的发展。</t>
  </si>
  <si>
    <t>1、本次项目在坚持农村可持续发展的原则下，在现有资源的基础上开展美丽乡村建设项目，通过新建一体化污水处理设施一座，加强农村环境治理工作，改善村容村貌及人居环境,提高当地居民的生活质量。2、项目新建集中养殖点，将原本分散的养殖场集中起来，在便于更好的实施标准化养殖的基础上，同时也可以使养殖废水达到集中收集、处理和排放，从而实现废水的有效处理和利用，实现建设美丽乡村的目标。</t>
  </si>
  <si>
    <t>5500001852786625</t>
  </si>
  <si>
    <t>华溪镇</t>
  </si>
  <si>
    <t>小寨村委会</t>
  </si>
  <si>
    <t>2024年华溪镇小新寨小组乡村振兴示范点建设项目</t>
  </si>
  <si>
    <t>小新寨小组</t>
  </si>
  <si>
    <t>村内人居环境建设提升一项，包括：方钢管架子35米；透水砖地面铺设505平方米；场地铺装435平方米；树池镶嵌：C25混凝土现浇1.12立方米，树池砌筑5.65立方米，青石板粘贴31.58平方米；安全防护石栏杆114米；砖砌围挡31.32立方米；混凝土围挡120.77立方米；路沿石镶嵌182米；石桌子及石凳3套；路灯3套；休闲设施1套。</t>
  </si>
  <si>
    <t>项目实施后，极大程度提高了小新寨人居环境建设，提高群众生活满意度，加快了小组经济建设的发展.</t>
  </si>
  <si>
    <t xml:space="preserve">项目实施后，提供公共设施和资源共同给群众享用，增强小组的凝聚力。同时有利于改善村组人居环境，改善人们的生活质量，从而提高身体健康水平.
</t>
  </si>
  <si>
    <t>项目实施后，改善村容村貌，使村庄的宜居宜业性进一步增强，从而为村民提供一个设施配套、功能完善的居住环境.</t>
  </si>
  <si>
    <t>5500001848237947</t>
  </si>
  <si>
    <t>甫甸社区</t>
  </si>
  <si>
    <t>2024年华溪镇数字化农产品新型加工厂建设项目</t>
  </si>
  <si>
    <t>上拖卓小组</t>
  </si>
  <si>
    <t>农产品新型加工厂房建设一项：占地面积3300.5平方米，建筑面积3300.5平方米，檐口高度13.5米，门式钢结构形式。</t>
  </si>
  <si>
    <t>项目实施后，实现村、组、企抱团共同联盟发展，有利于运用项目条件撬动市场和社会资源，有效辐射和推进本地农产品精品化、品牌化，提升产品附加值，助推产业结构升级。实现村集体经济增收50万元.</t>
  </si>
  <si>
    <t>项目实施后，通过深加工延长农业产业推动种植业的发展，增加农业的后续效益，帮助农、企创效增收。同时缓解因柑橘交易旺季造成的道路拥堵和停车难的问题，还能解决当地劳务用工外流问题.</t>
  </si>
  <si>
    <t>项目实施后，满足多方位需求，实现人与自然和谐相处，推进经济社会更好、更快发展。</t>
  </si>
  <si>
    <t>产业化联合体</t>
  </si>
  <si>
    <t>5500001851017533</t>
  </si>
  <si>
    <t>大新寨</t>
  </si>
  <si>
    <t>2024年华溪镇大新寨村电烤房建设项目</t>
  </si>
  <si>
    <t>大新寨小组</t>
  </si>
  <si>
    <t>(一)建设电烤房10座，（二）基础设施建设：夯实平地405.15平方米，混凝土基础405.15平方米，编烟棚86.7平方米，（三）配套设施建设：地磅（10吨）1套。</t>
  </si>
  <si>
    <t>项目实施后，可以对烤烟的烘烤标准化，提高香烟品质，同时更加方便管理。预计村集体经济每年有5至8万元以上.</t>
  </si>
  <si>
    <t>项目实施后，社会更加和谐稳定。随着经济收入的增加，精神文化生活不断丰富，人的精神面貌将会发生明显变化，基层组织的凝聚力和战斗力将进一步增强。</t>
  </si>
  <si>
    <t>项目实施后，群众和村集体经济持续增长，使得村集体有余力建设村庄环境设施，群众在增收的同时，环境保护意识持续提高，有助于建设环境优美，美丽和谐的村庄。</t>
  </si>
  <si>
    <t>5500001851149513</t>
  </si>
  <si>
    <t>通红甸乡</t>
  </si>
  <si>
    <t>通红甸社区</t>
  </si>
  <si>
    <t>2024年华宁县通红甸乡小滴水小组产业发展配套设施建设项目</t>
  </si>
  <si>
    <t>小滴水小组</t>
  </si>
  <si>
    <t>（1）产业发展道路改扩建一项，包括土方开挖2200立方米，土方回填800立方米，C30混凝土现浇路面扩建2700 平方米，路面路基级配碎石垫层2700 平方米，支护工程480立方米，C20混凝土现浇边沟370米，安全护栏安装130米；（2）田头农特产品集散交易场地建设，包括土方开挖200立方米，土方回填800立方米，场地级配碎石垫层1620 平方米，C25场地硬化1620平方米，支护工程150立方米，C25混凝土台阶浇筑60平方米。（3）村庄基础设施部分：土方开挖 700立方米，土方回填400立方米，道路支护50立方米，路面路基级配碎石垫层710平方米，C30混凝土路面建设710平方米，C25混凝土路面建设825平方米，节点打造30平方米。</t>
  </si>
  <si>
    <t>该村主要以种植柑橘为主，通过村内道路建设、产业发展配套设施的完善，有助于群众提升产业发展水平和村集体经济增收</t>
  </si>
  <si>
    <t>依托南盘江的自然条件优势，发展形式多样、特色鲜明的少数民族文化产业、观光农业休闲产业，有利于实现村庄建设与文化、环境和风貌协调发展。同时依托太极温泉、柑橘产业发展，带动民俗文化传承，有利于一二三产业的融合发展，激活农村发展的潜力和内生动力，实现小滴水小组社会、经济、生态、文化的跨越发展。</t>
  </si>
  <si>
    <t>小滴水紧邻南盘江，通过建设“项目能有效解决污水和垃圾处理，实现南盘江流域综合生态治理</t>
  </si>
  <si>
    <t>5500001852673414</t>
  </si>
  <si>
    <t>2024年华宁县通红甸乡产业发展道路改扩建项目</t>
  </si>
  <si>
    <t>通红甸小组</t>
  </si>
  <si>
    <t>产业发展道路扩改建13.749公里，包括：土方开挖11636立方米，石方开挖9654立方米，C20混凝土现浇边沟265立方米，单孔钢筋混凝土圆管涵10米，路土基碾压600平方米，路基150毫米厚级配碎石层回填100立方米，C30混凝土200毫米厚120立方米，C20片石混凝土挡墙260立方米。</t>
  </si>
  <si>
    <t>本次项目建设结合现有的交易市场，打造一条产业发展道路，与民房规划结合设置停车位及28个沿街铺面，与一期建设项目形成经济规模，预计每年可增加农民收入250万，增加集体收入40万。项目规划实施后，能有效促进通红甸集镇区商业建设，群众的生活环境得到改善，为经济社会的进一步发展创造了基本条件。同时，项目实施可以有效解决通红甸小组2000亩柑橘和通红甸社区其它5个小组18462亩柑橘解决交易市场及产业道路修缮拓宽的基础短板，可为通红甸小组居民增加加快农村经济发展，增加居民收入增加600万元纯收入，解决20262吨柑橘农产品交易，实现4户脱贫户稳定增收。</t>
  </si>
  <si>
    <t>有利于实现通红甸小组产业发展与文化、环境和风貌协调发展。同时依托太极温泉、柑橘产业发展，带动民俗文化传承，有利于一二三产业的融合发展，激活农村发展的潜力和内生动力，实现通红甸小组社会、经济、生态、文化的跨越发展。</t>
  </si>
  <si>
    <t>项目的实施能有效解决污水收集不到位、缺乏处置设施，缺乏公共绿化和休闲场地、缺乏垃圾池等问题，改善人居环境，丰富生态文明建设。</t>
  </si>
  <si>
    <t>5500001852874303</t>
  </si>
  <si>
    <t>山羊母村维护</t>
  </si>
  <si>
    <t>2024年华宁县通红甸乡山羊母交易市场服务中心建设项目</t>
  </si>
  <si>
    <t>山羊母小组</t>
  </si>
  <si>
    <t>交易市场服务中心建设，建筑占地面积200.94平方米，建筑面积401.88平方米，结构形式为钢结构(主体结构及建筑砌体、门、窗、主体照明工程、主体给排水工程)以及变压器设备1套建设内容，室外地坪硬化330平方米，化粪池1项。</t>
  </si>
  <si>
    <t>项目建成有利于运用项目条件撬动市场和社会资源，有效辐射和推进山羊母周边各贸易点的良性营运，实现集体经济和村民经济的双增收，成为山羊母集体经济的新兴增长点。</t>
  </si>
  <si>
    <t>村集体和村民收入的大幅增长，还能够打牢农村精神文明建设、推进农村综合改革的经济基础，有利于城乡一体化战略目标的实现。</t>
  </si>
  <si>
    <t>使村民生产生活的环境、科技文化品质进一步提升，使村庄的宜居宜业性进步增强，从而为村民提供一个贸易设施配套、功能完善的人居环境，将更加有利于村庄经济发展、社会建设和环境保护，实现人与自然和诸共处，推进经济社会更好、更快发展。</t>
  </si>
  <si>
    <t>“市场式”联结</t>
  </si>
  <si>
    <t>5500001852778901</t>
  </si>
  <si>
    <t>山羊母村委会</t>
  </si>
  <si>
    <t>2024年华宁县通红甸乡新发寨红色文化旅游配套基础设施建设项目</t>
  </si>
  <si>
    <t>新发寨小组</t>
  </si>
  <si>
    <r>
      <rPr>
        <sz val="12"/>
        <rFont val="方正仿宋_GBK"/>
        <charset val="134"/>
      </rPr>
      <t>村内道路硬化600㎡，50m</t>
    </r>
    <r>
      <rPr>
        <sz val="12"/>
        <rFont val="宋体"/>
        <charset val="134"/>
      </rPr>
      <t>³</t>
    </r>
    <r>
      <rPr>
        <sz val="12"/>
        <rFont val="方正仿宋_GBK"/>
        <charset val="134"/>
      </rPr>
      <t>高位水池一座，水冲式卫生公厕一座，250m人行步道修建，路段支护100m</t>
    </r>
    <r>
      <rPr>
        <sz val="12"/>
        <rFont val="宋体"/>
        <charset val="134"/>
      </rPr>
      <t>³</t>
    </r>
    <r>
      <rPr>
        <sz val="12"/>
        <rFont val="方正仿宋_GBK"/>
        <charset val="134"/>
      </rPr>
      <t>，舍身崖群雕支护140m</t>
    </r>
    <r>
      <rPr>
        <sz val="12"/>
        <rFont val="宋体"/>
        <charset val="134"/>
      </rPr>
      <t>³</t>
    </r>
    <r>
      <rPr>
        <sz val="12"/>
        <rFont val="方正仿宋_GBK"/>
        <charset val="134"/>
      </rPr>
      <t>，安全护栏50m。</t>
    </r>
  </si>
  <si>
    <t>新发寨红色文化旅游配套基础设施建设项目建设地为原华宁县西北山新西区人民政府旧址，通过传承红色文化，发挥典型示范，能有效带动群众了解革命历史，发挥艰苦奋斗精神致力于家乡建设，前来开展爱国教育的广大干部职工也能为村庄带来人流量，有利于村民开展配套服务，促进经济增收。</t>
  </si>
  <si>
    <t>新发寨革命旧址因年久失修，遗址地已是房屋破败、杂草丛生，恢复重建迫在眉睫，该项目的实施能让参爱国教育的广大青年实地了解革命先辈的光荣奋斗史，接受革命传统教育，传承红色基因，警醒世人勿忘先烈。</t>
  </si>
  <si>
    <t>项目的实施能有效解决新发寨红色文旅基础设施缺乏的现状，改善人居环境，丰富生态文明建设。</t>
  </si>
  <si>
    <t>5500001852948424</t>
  </si>
  <si>
    <t>独家村</t>
  </si>
  <si>
    <t>2024年华溪镇独家村村委会拉咱民族团结进步示范村项目</t>
  </si>
  <si>
    <t>拉咱小组</t>
  </si>
  <si>
    <t>1.生产用水坝塘清淤、修复占地面积3205.40平方米:含塘内清除淤泥、开挖土方、余方弃置、混凝土压膜槽、
边坡防护砖、铺设土工合成材料、沙料铺设、安全栏杆制作、安装、樱花种植、香蒲种植、照明设施安装、排水沟、砖砌检查井(内径1000)、DN500承插管安装、透水砖路面铺设。2.坝四周产业道路建设750平方米(路长90米):含路床(槽)整形、道路风化料基层、水泥混凝土道路面层。</t>
  </si>
  <si>
    <t>坝塘修复，解决独家村小组500亩柑桔的水利灌溉问题，提柑桔产量和品质，使农户增加经济效益，提升人居环境质量，增强各民族获得感、幸福咸，各民族共同实现现代化；修复后的坝塘，采取发包或租赁的形式进行经营管理，增加了村组收入，发展壮大了集体经济。</t>
  </si>
  <si>
    <t>建设项目实施后村内排污能力增强，将提高农村卫生条件，有效改善“脏、乱、差”现象，村庄干净整洁，人民精神焕发，自强、诚信、感恩意识不断增强，综合生产能力不断提高。</t>
  </si>
  <si>
    <t>在村庄整治、清洁家园的基础上，突出村庄洁化、绿化、亮化工作，实现布局优化、村庄绿化、卫生洁化、环境美化，建成生态和谐的美丽镇乡村。</t>
  </si>
  <si>
    <t>市场连结</t>
  </si>
  <si>
    <t>5500001870588009</t>
  </si>
  <si>
    <t>中村</t>
  </si>
  <si>
    <t>2024年青龙镇中村村委会新寨小组民族团结进步示范村建设项目</t>
  </si>
  <si>
    <t>新寨小组</t>
  </si>
  <si>
    <t>1.产业发展道路:长1400米，平均宽度3.0米;路肩挡土墙101.17立方米;照明设施15套。2.农产品集散场地
建设:建设农产品集散场地1164平方米，包括场地挡土墙、场地内排水沟、场地风化料回填以及土方回填。3.200立方米水池。灌溉输水管网设施:国标DN80热镀锌钢管375米，国标DN50热镀锌钢管914米，IC卡水表安装5套，阀门安装，混凝土现浇支墩、镇墩。</t>
  </si>
  <si>
    <t>可以加快农村经济发展，增加居民收入，使居民的潜在购买意愿转化为巨大的现实消费需求，拉动整个经济的持续增长。</t>
  </si>
  <si>
    <t>项目实施后不仅对环境没有污染，还能有效提高土地使用率，改善生态环境，使生态环境向良性化方向发展，项目建成后将受益119户、410人。</t>
  </si>
  <si>
    <t>极大地提高月红寨小组生态环境质量，提高全村村民生态保护与生态经济的意识，实现美丽乡村生态资源开发与生态环境保护有机结合的目标。</t>
  </si>
  <si>
    <t>5500001904166463</t>
  </si>
  <si>
    <t>月红寨</t>
  </si>
  <si>
    <t>2024年盘溪镇月红寨村委会法味民族团结进步示范村项目</t>
  </si>
  <si>
    <t>月红寨小组</t>
  </si>
  <si>
    <t>1.水泵房设计建筑层数:一层，建筑面积30.80平方米，占地面积30.80平方米，本项目建设基础及土建、安装部分。2.供水管制作、安装:含GBDN125热镀锌钢管(法兰连接，壁6.0mm)1580m;GBDN125热镀锌钢管(法兰连接壁厚4.5mm)1400m挖沟土方;混凝土支墩、镇墩;拆除路面;余方弃置;挖沟槽土方;水泥混凝土路面修补;闸阀;止回阀;正三通;阀门。3.电动给水泵制作、安装:电动给水泵1台(参数为:电机功率:132kw，额定流量(m3/h):46，额定扬程(m):600，转速(r/min):2950，效率(%):63);启动柜1台;配电箱1台;变压器1台。</t>
  </si>
  <si>
    <t>5500001870586755</t>
  </si>
  <si>
    <t>咱乐村委会</t>
  </si>
  <si>
    <t>2024年华宁县宁州街道咱乐村委会下咱乐农产品交易场地建设项目</t>
  </si>
  <si>
    <t>下咱乐小组</t>
  </si>
  <si>
    <t>（1）农产品交易场地建设1465.63平方米：含土方开挖、土方回填、场地风化石回填、场地硬化、挡土墙、拆除围墙、电动自起抬杆大门以及大门基础。（2）农产品交易市场道路建设（长49米，宽4.00米）：含道路土方开挖、道路土方回填、道路风化石回填、道路硬化。</t>
  </si>
  <si>
    <t>发展特色种植产业，改善农村生产条件，促进本村非农产业的发展，扩大就业，增加居民非农业收入。</t>
  </si>
  <si>
    <t>实现了人民的民族文化有地展示，民族团结进步示范村创建给人民带来一个展示舞台，丰富人民工作后的娱乐方式，促进民族文化交流，传承优良传统文化。</t>
  </si>
  <si>
    <t>可极大地提高上咱乐小组生态环境质量，提高全村村民生态保护与生态经济的意识，实现美丽乡村生态资源开发与生态环境保护有机结合的目标。</t>
  </si>
  <si>
    <t>5500001870589013</t>
  </si>
  <si>
    <t>平地社区</t>
  </si>
  <si>
    <t xml:space="preserve"> 2024年度中央和省级财政扶持新型农村集体经济发展项目（宁州街道平地社区等 3 个村冷 链储藏中心建设项目）</t>
  </si>
  <si>
    <t>平地社区马家冲小组（玉珠水泥厂门口）</t>
  </si>
  <si>
    <t xml:space="preserve">是 </t>
  </si>
  <si>
    <t>(1)场地硬化及厂房建设，概算投资 82万元。①场地硬化1200m，13.5万元;②新建钢结构小型仓储厂房600m’，高5米，68.5万元。(2)安装冷库3座，概算投资 186 万元。每座占地200m、安装制冷设备1套62 万元;总占地600m，共安装制冷设备3套，共186万元。(3)安装变压器，概算投资 12万元。标准200 伏，占地面积20㎡，安装变压器设备1套。</t>
  </si>
  <si>
    <t>经济效益率预计每年达到项目投资总额的9%，实现年收益19万元。</t>
  </si>
  <si>
    <t>有效解决平地社区由于玉珠水泥厂征地、弥玉高速征地、玉昆集团致鑫公司征租地后导致的人均耕地不足人员的就近就业问题100余人；通过产业链发展带动周边群众高产高效高利种植使其增收致富。</t>
  </si>
  <si>
    <t>将蔬菜、水果废弃秸秆、菜叶加工统一销售给周边畜牧业养殖户，有效解决废弃秸秆、菜叶乱丢乱堆污染环境问题。</t>
  </si>
  <si>
    <t>华宁县委组织部</t>
  </si>
  <si>
    <t>5500001870596503</t>
  </si>
  <si>
    <t>大寨社区</t>
  </si>
  <si>
    <t>玉溪市华宁县2024年度中央和省级财政扶持新型农村集体经济发展项目（盘溪镇磨沙塘村等3个村果蔬综合服务中心建设项目）</t>
  </si>
  <si>
    <t>磨沙塘</t>
  </si>
  <si>
    <t>(1)建设占地面积 1782 平方米，建筑面积 1782 平方米分选厂房1项;(2)建设排水排污设施1项(铺设 N600 双壁波纹管 260 米，建设1200 检查井 12 座;建设60 立方米混凝土现浇污水收集池1座;砖砌雨水口 20 座;砖砌排水沟 180米);(3)场地硬化 2000平方米(含 100 毫米厚碎石垫层、C30 混凝土现浇地面厚 200 毫米、模板支拆等 )。</t>
  </si>
  <si>
    <t>预计每年实现集体经济收入20万元</t>
  </si>
  <si>
    <t>缓解集镇区停车难的问题；方便周边居民冬早蔬菜、精品柑桔等农特产品交易；地处集镇人员密集区域，发展潜力巨大，建成后将带动周边发展，形成新商圈，助推基层社会治理，提升群众获得感、幸福感。新增30个以上就业岗位。</t>
  </si>
  <si>
    <t>满足多元化需求，改善集镇面貌，解决现有雨污同流问题，提升人居环境</t>
  </si>
  <si>
    <t>5500001867040449</t>
  </si>
  <si>
    <t>2024年省外务工交通补助项目</t>
  </si>
  <si>
    <t>脱贫劳动力省外务工满3个月的，每人每年奖补1000元，补助380人。</t>
  </si>
  <si>
    <t>外出务工脱贫劳动力每人每年增加1000元的收入</t>
  </si>
  <si>
    <t>鼓励脱贫劳动力外出务工，长见识、学技能、增加收入</t>
  </si>
  <si>
    <t>华宁县就业局</t>
  </si>
  <si>
    <t>5500001853156415</t>
  </si>
  <si>
    <t>2024年华宁县脱贫劳动力“人人持证、技能致富”培训补贴项目</t>
  </si>
  <si>
    <t>计划补助脱贫人口及监测对象技能培训补助和培训生活补贴128人。</t>
  </si>
  <si>
    <t>通过培训脱贫人口，提升其职业技能水平，每月能提高收入500元</t>
  </si>
  <si>
    <t>通过培训脱贫人口，提升其职业技能水平，促进就业创业和增收。</t>
  </si>
  <si>
    <t>5500001853453429</t>
  </si>
  <si>
    <t>2024年新开发农村公益性岗位项目</t>
  </si>
  <si>
    <t>（一）2024年新开发农村公益性岗位项目（护水员）。岗位薪资计划补助15.12万元，全部由省级财政衔接资金投入。
主要内容为：县水利局安排护水员岗位21个，累计用工9个月（4月—12月），工资每月800元/人，工资合计15.12万元；
（二）2024年新开发农村公益性岗位项目（护路员）。岗位薪资计划补助48万元，全部由省级财政衔接资金投入。
主要内容为：县交通运输局护安排护路员岗位50个，累计用工12个月，工资每月800元/人，工资合计48万元；
（三）2024年新开发农村公益性岗位项目（护林员）。岗位薪资计划补助27.84万元，全部由省级财政衔接资金投入。
主要内容为：县林业和草原局护林员岗位29个，累计用工12个月，工资每月800元/人，工资合计27.84万元。</t>
  </si>
  <si>
    <t>促进脱贫户和监测对象增收</t>
  </si>
  <si>
    <t>无规模性返贫</t>
  </si>
  <si>
    <t>水生态环境提高</t>
  </si>
  <si>
    <t>5500001853633728</t>
  </si>
  <si>
    <t>2024年度华宁县雨露计划项目</t>
  </si>
  <si>
    <t>计划发放2024年度雨露计划项目347人</t>
  </si>
  <si>
    <t>接受中专、职业教育脱贫户增收</t>
  </si>
  <si>
    <t>巩固脱贫户教育负担，不让一个学生因家庭困难而辍学和失学。</t>
  </si>
  <si>
    <t>5500001853641289</t>
  </si>
  <si>
    <t>2024年华宁县小额信贷贴息项目</t>
  </si>
  <si>
    <t>2023年第四季度及2024年第一季度贴息资金</t>
  </si>
  <si>
    <t>促进每户贷款贫困户增收</t>
  </si>
  <si>
    <t>防范金融风险、带动贫困户稳定脱贫</t>
  </si>
  <si>
    <t>5500001854893191</t>
  </si>
  <si>
    <t>2024年项目管理费</t>
  </si>
  <si>
    <t>中央按1%提取，省级按3%提取。</t>
  </si>
  <si>
    <t>为稳步推进扶贫项目建设、同步拨付扶贫资金提供有力补充</t>
  </si>
  <si>
    <t>为年度脱贫攻坚任务完成，确保贫困群众受益提供保障</t>
  </si>
  <si>
    <t>5500001854900925</t>
  </si>
  <si>
    <t>2024年华宁县盘溪镇法高村委会法高小组民族团结进步示范村建设项目</t>
  </si>
  <si>
    <t>法高村委会法高小组</t>
  </si>
  <si>
    <t>(一)村内道路建设(含污水管网埋设)。包含:1.路长:120米，路宽5米;2.路床(槽)整形;3.旧混凝土路面凿毛，补强;4.沥青混凝土面层;5.污水管网埋设220米;6.砖砌检查井9座。
(二)路边空地利用。包含:1.场地杂物清理;2.土方回填;3.红土回填;4.栽植色带;5.砖砌围挡;6.活动场地划线;7.场地建设。
(三)原待客室空地利用。包含:1.场地杂物清理;2.土方回填;3.场地建设;4.红土回填;5.栽植色带;6.公共照明设施2套。
(四)建设污水收集池及厌氧池。包含:1.75 立方米生活污水收集池1座;2.85立方米厌氧池1座。</t>
  </si>
  <si>
    <t>调整入库项目，标红色的是还未安排资金的，标黄色是民宗局</t>
  </si>
  <si>
    <t>5500001910040315</t>
  </si>
  <si>
    <t>2024年华宁县宁州街道暮车村委会秋梨膏加工厂房扩建项目</t>
  </si>
  <si>
    <t>（1）加工车间建设（占地面积66平方米，建筑面积66平方米，主体工程以及装饰装修工程和一套消毒设备）。（2）卫生间建设（1男1女卫生间，主体以及装饰装修工程等）。</t>
  </si>
  <si>
    <t>通过项目的实施，进一步发展村庄秋梨种植产业，以现代农业服务公司为主体，持续壮大村集体经济，改善群众生产生活条件，方便群众生产生活。</t>
  </si>
  <si>
    <t>5500001870585002</t>
  </si>
  <si>
    <t>2024年华宁县宁州街道咱乐村委会邑格小组基础设施建设项目</t>
  </si>
  <si>
    <t>咱乐村委会邑格小组</t>
  </si>
  <si>
    <t>污水治理工程：污水DN300混凝土管（全包）420米铺设；检查井31座；污水处理池1座。
公共区域硬化1700平方米：10公分厚风化砂垫层，C20砼硬化。</t>
  </si>
  <si>
    <t>5500001942947279</t>
  </si>
  <si>
    <t>城门硐村委会</t>
  </si>
  <si>
    <t>2024年华宁县青龙镇城门硐村委会粮烟协同文旅融合配套设施建设项目</t>
  </si>
  <si>
    <t>一、产业配套设施建设：1、产业道路建设3978米。2、新建机耕路900米。二、附属设施建设1、休息场所建设1项。2简易厕所安装6套。3、节点建设80平方。</t>
  </si>
  <si>
    <t>通过项目的实施，进一步发展村庄苦荞种植产业，以现代农业服务公司为主体，持续壮大村集体经济，改善群众生产生活条件，方便群众生产生活。</t>
  </si>
  <si>
    <t>5500001942968074</t>
  </si>
  <si>
    <t>斗居村委会</t>
  </si>
  <si>
    <t>2024年华宁县青龙镇斗居村委会分水岭小组产业配套设施建设项目</t>
  </si>
  <si>
    <t>斗居村委会分水岭小组</t>
  </si>
  <si>
    <t>产业道路建设500米，沟渠建设350米</t>
  </si>
  <si>
    <t>通过项目的实施，进一步发展村产业，改善群众生产生活条件，方便群众生产生活。</t>
  </si>
  <si>
    <t>5500001943033617</t>
  </si>
  <si>
    <t>2024年华宁县盘溪镇法高村委会供水保障设施建设项目</t>
  </si>
  <si>
    <t>建设供水保障设施一项：（一）深井1项：含提水泵、启动柜，配电箱；（二）坝塘小组建设100立方米储水池1座；（三）岩脚小组建设75立方米储水池1座；（四）人饮管路1项：村内给水管网铺设2220米，含管网配件。</t>
  </si>
  <si>
    <t>5500001903260282</t>
  </si>
  <si>
    <t>龙潭营村委会</t>
  </si>
  <si>
    <t>2024年华宁县盘溪镇龙潭营村委会生产用水电网建设项目</t>
  </si>
  <si>
    <r>
      <rPr>
        <sz val="12"/>
        <rFont val="方正仿宋_GBK"/>
        <charset val="134"/>
      </rPr>
      <t>1.龙潭营村民委员会隧道口新建10kV线路工程（从110kV盘溪变10kV南头线阿白咪支线#10塔（沿用）"T"接至龙潭营村民委员会隧道口） 2、新建支线＃01号杆上安装断路器1台；3、新增190× 15米电杆13基，新建10kV线路1.046km，（其中采用JKLGYJ-120mm</t>
    </r>
    <r>
      <rPr>
        <sz val="12"/>
        <rFont val="宋体"/>
        <charset val="134"/>
      </rPr>
      <t>²</t>
    </r>
    <r>
      <rPr>
        <sz val="12"/>
        <rFont val="方正仿宋_GBK"/>
        <charset val="134"/>
      </rPr>
      <t>导线架设0.802km，采用JL/LB20A-120/25铝包钢芯铝绞线架设0.244km）；4、采用带电作业法搭头1次。</t>
    </r>
  </si>
  <si>
    <t>5500001942868655</t>
  </si>
  <si>
    <t>2024年华溪镇甫甸社区下拖卓小组通村桥梁建设项目</t>
  </si>
  <si>
    <t>甫甸社区下拖卓小组</t>
  </si>
  <si>
    <t>新建通村小型桥梁1座</t>
  </si>
  <si>
    <t>该村主要以种植柑橘为主，通过通村桥梁的建设、产业发展配套设施的完善，有助于群众提升产业发展水平和村集体经济增收</t>
  </si>
  <si>
    <t>依托南曲江的自然条件优势，发展形式多样、特色鲜明的少数民族文化产业、观光农业休闲产业，有利于实现村庄建设与文化、环境和风貌协调发展。同时依托太极温泉、柑橘产业发展，带动民俗文化传承，有利于一二三产业的融合发展，激活农村发展的潜力和内生动力，实现下拖卓小组社会、经济、生态、文化的跨越发展。</t>
  </si>
  <si>
    <t>下拖卓紧邻南曲江，通过建设“项目能有效解决污水和垃圾处理，实现曲江流域综合生态治理</t>
  </si>
  <si>
    <t>华宁县交通运输局</t>
  </si>
  <si>
    <t>5500001942948523</t>
  </si>
  <si>
    <t>2024年华宁县脱贫劳动力跨州市务工交通补贴项目</t>
  </si>
  <si>
    <t>计划补助脱贫人口及监测对象跨州市务工交通补贴470人。</t>
  </si>
  <si>
    <t>跨州市外出务工脱贫劳动力每人每年增加500元的收入</t>
  </si>
  <si>
    <t>5500001942928922</t>
  </si>
  <si>
    <t>项目类型汇总表</t>
  </si>
  <si>
    <t>带动农户发展生产增产增收—订单生产</t>
  </si>
  <si>
    <t>带动农户发展生产增产增收—保护价收购</t>
  </si>
  <si>
    <t>带动农户发展生产增产增收—产品代销</t>
  </si>
  <si>
    <t>带动农户发展生产增产增收—托养托管</t>
  </si>
  <si>
    <t>带动农户发展生产增产增收—其他</t>
  </si>
  <si>
    <t>吸纳农村劳动力稳定就业增收—结对帮扶</t>
  </si>
  <si>
    <t>吸纳农村劳动力稳定就业增收—吸纳就业</t>
  </si>
  <si>
    <t>吸纳农村劳动力稳定就业增收—股权合作</t>
  </si>
  <si>
    <t>吸纳农村劳动力稳定就业增收—助养帮销</t>
  </si>
  <si>
    <t>吸纳农村劳动力稳定就业增收—其他</t>
  </si>
  <si>
    <t>促进农户共享资产收益增收—土地流转获得租金</t>
  </si>
  <si>
    <t>促进农户共享资产收益增收—入股经营获取收益及分红</t>
  </si>
  <si>
    <t>促进农户共享资产收益增收—房屋租赁获得租金</t>
  </si>
  <si>
    <t>促进农户共享资产收益增收—其他</t>
  </si>
  <si>
    <t>股份合作</t>
  </si>
  <si>
    <t>流转聘用</t>
  </si>
  <si>
    <t>担保型联结</t>
  </si>
  <si>
    <t>“托管式”联结</t>
  </si>
</sst>
</file>

<file path=xl/styles.xml><?xml version="1.0" encoding="utf-8"?>
<styleSheet xmlns="http://schemas.openxmlformats.org/spreadsheetml/2006/main">
  <numFmts count="11">
    <numFmt numFmtId="41" formatCode="_ * #,##0_ ;_ * \-#,##0_ ;_ * &quot;-&quot;_ ;_ @_ "/>
    <numFmt numFmtId="44" formatCode="_ &quot;￥&quot;* #,##0.00_ ;_ &quot;￥&quot;* \-#,##0.00_ ;_ &quot;￥&quot;* &quot;-&quot;??_ ;_ @_ "/>
    <numFmt numFmtId="176" formatCode="0_ "/>
    <numFmt numFmtId="177" formatCode="0.00_ "/>
    <numFmt numFmtId="178" formatCode="0.0_ "/>
    <numFmt numFmtId="42" formatCode="_ &quot;￥&quot;* #,##0_ ;_ &quot;￥&quot;* \-#,##0_ ;_ &quot;￥&quot;* &quot;-&quot;_ ;_ @_ "/>
    <numFmt numFmtId="179" formatCode="yyyy&quot;年&quot;m&quot;月&quot;;@"/>
    <numFmt numFmtId="43" formatCode="_ * #,##0.00_ ;_ * \-#,##0.00_ ;_ * &quot;-&quot;??_ ;_ @_ "/>
    <numFmt numFmtId="180" formatCode="0.0000_);[Red]\(0.0000\)"/>
    <numFmt numFmtId="181" formatCode="0.00_);[Red]\(0.00\)"/>
    <numFmt numFmtId="182" formatCode="0_);[Red]\(0\)"/>
  </numFmts>
  <fonts count="86">
    <font>
      <sz val="11"/>
      <color theme="1"/>
      <name val="宋体"/>
      <charset val="134"/>
      <scheme val="minor"/>
    </font>
    <font>
      <b/>
      <sz val="16"/>
      <color theme="1"/>
      <name val="宋体"/>
      <charset val="134"/>
      <scheme val="minor"/>
    </font>
    <font>
      <b/>
      <sz val="11"/>
      <color theme="1"/>
      <name val="宋体"/>
      <charset val="134"/>
      <scheme val="minor"/>
    </font>
    <font>
      <sz val="10.5"/>
      <color rgb="FF666666"/>
      <name val="宋体"/>
      <charset val="134"/>
    </font>
    <font>
      <b/>
      <sz val="20"/>
      <color theme="1"/>
      <name val="宋体"/>
      <charset val="134"/>
      <scheme val="minor"/>
    </font>
    <font>
      <b/>
      <sz val="11"/>
      <color theme="1"/>
      <name val="方正仿宋_GB2312"/>
      <charset val="134"/>
    </font>
    <font>
      <sz val="11"/>
      <color theme="1"/>
      <name val="方正仿宋_GB2312"/>
      <charset val="134"/>
    </font>
    <font>
      <sz val="10"/>
      <name val="方正仿宋_GB2312"/>
      <charset val="134"/>
    </font>
    <font>
      <sz val="12"/>
      <name val="宋体"/>
      <charset val="134"/>
    </font>
    <font>
      <sz val="9"/>
      <name val="方正楷体_GBK"/>
      <charset val="134"/>
    </font>
    <font>
      <sz val="12"/>
      <name val="方正楷体_GBK"/>
      <charset val="134"/>
    </font>
    <font>
      <sz val="9"/>
      <name val="方正小标宋_GBK"/>
      <charset val="134"/>
    </font>
    <font>
      <b/>
      <sz val="9"/>
      <name val="方正楷体_GBK"/>
      <charset val="134"/>
    </font>
    <font>
      <sz val="24"/>
      <name val="方正楷体_GBK"/>
      <charset val="134"/>
    </font>
    <font>
      <sz val="12"/>
      <name val="方正小标宋_GBK"/>
      <charset val="134"/>
    </font>
    <font>
      <sz val="12"/>
      <name val="方正仿宋_GBK"/>
      <charset val="134"/>
    </font>
    <font>
      <sz val="12"/>
      <color rgb="FF00B0F0"/>
      <name val="方正楷体_GBK"/>
      <charset val="134"/>
    </font>
    <font>
      <sz val="12"/>
      <color rgb="FFFF0000"/>
      <name val="方正仿宋_GBK"/>
      <charset val="134"/>
    </font>
    <font>
      <sz val="12"/>
      <color rgb="FFFFC000"/>
      <name val="方正仿宋_GBK"/>
      <charset val="134"/>
    </font>
    <font>
      <sz val="12"/>
      <color rgb="FF00B0F0"/>
      <name val="方正仿宋_GBK"/>
      <charset val="134"/>
    </font>
    <font>
      <sz val="12"/>
      <color theme="1"/>
      <name val="方正仿宋_GBK"/>
      <charset val="134"/>
    </font>
    <font>
      <sz val="12"/>
      <color rgb="FF00B050"/>
      <name val="方正仿宋_GBK"/>
      <charset val="134"/>
    </font>
    <font>
      <sz val="10"/>
      <color theme="1"/>
      <name val="方正仿宋_GB2312"/>
      <charset val="134"/>
    </font>
    <font>
      <sz val="12"/>
      <color theme="1" tint="0.0499893185216834"/>
      <name val="方正仿宋_GBK"/>
      <charset val="134"/>
    </font>
    <font>
      <sz val="12"/>
      <name val="Times New Roman"/>
      <charset val="134"/>
    </font>
    <font>
      <sz val="11"/>
      <name val="Courier New"/>
      <charset val="134"/>
    </font>
    <font>
      <b/>
      <sz val="12"/>
      <name val="方正仿宋_GBK"/>
      <charset val="134"/>
    </font>
    <font>
      <sz val="12"/>
      <color theme="1"/>
      <name val="方正仿宋_GBK"/>
      <charset val="0"/>
    </font>
    <font>
      <sz val="12"/>
      <color rgb="FF000000"/>
      <name val="方正仿宋_GBK"/>
      <charset val="134"/>
    </font>
    <font>
      <sz val="12"/>
      <color rgb="FF666666"/>
      <name val="方正仿宋_GBK"/>
      <charset val="134"/>
    </font>
    <font>
      <sz val="11"/>
      <color theme="1"/>
      <name val="Times New Roman"/>
      <charset val="134"/>
    </font>
    <font>
      <sz val="12"/>
      <color theme="1"/>
      <name val="Times New Roman"/>
      <charset val="134"/>
    </font>
    <font>
      <sz val="14"/>
      <color theme="1"/>
      <name val="Times New Roman"/>
      <charset val="134"/>
    </font>
    <font>
      <sz val="11"/>
      <name val="Times New Roman"/>
      <charset val="134"/>
    </font>
    <font>
      <sz val="12"/>
      <color theme="1"/>
      <name val="Times New Roman"/>
      <charset val="0"/>
    </font>
    <font>
      <sz val="14"/>
      <name val="Times New Roman"/>
      <charset val="134"/>
    </font>
    <font>
      <sz val="12"/>
      <color rgb="FF333333"/>
      <name val="方正仿宋_GBK"/>
      <charset val="134"/>
    </font>
    <font>
      <sz val="12"/>
      <name val="方正仿宋_GBK"/>
      <charset val="0"/>
    </font>
    <font>
      <sz val="16"/>
      <color theme="1"/>
      <name val="宋体"/>
      <charset val="134"/>
    </font>
    <font>
      <sz val="11"/>
      <color theme="1"/>
      <name val="宋体"/>
      <charset val="134"/>
    </font>
    <font>
      <sz val="18"/>
      <color theme="1"/>
      <name val="方正仿宋_GB2312"/>
      <charset val="134"/>
    </font>
    <font>
      <sz val="10"/>
      <color rgb="FF000000"/>
      <name val="方正仿宋_GB2312"/>
      <charset val="134"/>
    </font>
    <font>
      <b/>
      <sz val="12"/>
      <name val="方正楷体_GBK"/>
      <charset val="134"/>
    </font>
    <font>
      <b/>
      <sz val="14"/>
      <name val="方正楷体_GBK"/>
      <charset val="134"/>
    </font>
    <font>
      <b/>
      <sz val="14"/>
      <name val="方正仿宋_GB2312"/>
      <charset val="134"/>
    </font>
    <font>
      <u/>
      <sz val="23"/>
      <color rgb="FF000000"/>
      <name val="宋体"/>
      <charset val="134"/>
    </font>
    <font>
      <sz val="23"/>
      <color rgb="FF000000"/>
      <name val="宋体"/>
      <charset val="134"/>
    </font>
    <font>
      <sz val="10.5"/>
      <color rgb="FF000000"/>
      <name val="Arial"/>
      <charset val="134"/>
    </font>
    <font>
      <b/>
      <sz val="12"/>
      <color rgb="FF000000"/>
      <name val="方正仿宋_GBK"/>
      <charset val="134"/>
    </font>
    <font>
      <b/>
      <sz val="11"/>
      <color rgb="FF000000"/>
      <name val="方正仿宋_GBK"/>
      <charset val="134"/>
    </font>
    <font>
      <b/>
      <sz val="14"/>
      <color rgb="FF000000"/>
      <name val="方正仿宋_GBK"/>
      <charset val="134"/>
    </font>
    <font>
      <sz val="10.5"/>
      <color rgb="FF000000"/>
      <name val="方正仿宋_GBK"/>
      <charset val="134"/>
    </font>
    <font>
      <b/>
      <sz val="10.5"/>
      <color rgb="FF000000"/>
      <name val="方正仿宋_GBK"/>
      <charset val="134"/>
    </font>
    <font>
      <sz val="11"/>
      <color theme="1"/>
      <name val="方正仿宋_GBK"/>
      <charset val="134"/>
    </font>
    <font>
      <b/>
      <sz val="26"/>
      <color theme="1"/>
      <name val="方正仿宋_GB2312"/>
      <charset val="134"/>
    </font>
    <font>
      <b/>
      <sz val="16"/>
      <color theme="1"/>
      <name val="方正楷体_GBK"/>
      <charset val="134"/>
    </font>
    <font>
      <sz val="12"/>
      <color theme="1"/>
      <name val="方正楷体_GBK"/>
      <charset val="134"/>
    </font>
    <font>
      <sz val="20"/>
      <color theme="1"/>
      <name val="方正楷体_GBK"/>
      <charset val="134"/>
    </font>
    <font>
      <sz val="18"/>
      <color theme="1"/>
      <name val="方正小标宋_GBK"/>
      <charset val="134"/>
    </font>
    <font>
      <sz val="11"/>
      <color theme="1"/>
      <name val="方正小标宋_GBK"/>
      <charset val="134"/>
    </font>
    <font>
      <sz val="14"/>
      <color theme="1"/>
      <name val="黑体"/>
      <charset val="134"/>
    </font>
    <font>
      <sz val="10"/>
      <name val="Arial"/>
      <charset val="134"/>
    </font>
    <font>
      <sz val="11"/>
      <color rgb="FF3F3F76"/>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b/>
      <u/>
      <sz val="12"/>
      <color rgb="FF000000"/>
      <name val="方正仿宋_GBK"/>
      <charset val="134"/>
    </font>
    <font>
      <b/>
      <u/>
      <sz val="11"/>
      <color rgb="FF000000"/>
      <name val="方正仿宋_GBK"/>
      <charset val="134"/>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6" fillId="7" borderId="0" applyNumberFormat="0" applyBorder="0" applyAlignment="0" applyProtection="0">
      <alignment vertical="center"/>
    </xf>
    <xf numFmtId="0" fontId="62"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6" fillId="6" borderId="0" applyNumberFormat="0" applyBorder="0" applyAlignment="0" applyProtection="0">
      <alignment vertical="center"/>
    </xf>
    <xf numFmtId="0" fontId="67" fillId="8" borderId="0" applyNumberFormat="0" applyBorder="0" applyAlignment="0" applyProtection="0">
      <alignment vertical="center"/>
    </xf>
    <xf numFmtId="43" fontId="0" fillId="0" borderId="0" applyFont="0" applyFill="0" applyBorder="0" applyAlignment="0" applyProtection="0">
      <alignment vertical="center"/>
    </xf>
    <xf numFmtId="0" fontId="68" fillId="9" borderId="0" applyNumberFormat="0" applyBorder="0" applyAlignment="0" applyProtection="0">
      <alignment vertical="center"/>
    </xf>
    <xf numFmtId="0" fontId="70" fillId="0" borderId="0" applyNumberFormat="0" applyFill="0" applyBorder="0" applyAlignment="0" applyProtection="0">
      <alignment vertical="center"/>
    </xf>
    <xf numFmtId="9"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0" fillId="4" borderId="17" applyNumberFormat="0" applyFont="0" applyAlignment="0" applyProtection="0">
      <alignment vertical="center"/>
    </xf>
    <xf numFmtId="0" fontId="68" fillId="11" borderId="0" applyNumberFormat="0" applyBorder="0" applyAlignment="0" applyProtection="0">
      <alignment vertical="center"/>
    </xf>
    <xf numFmtId="0" fontId="6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3" fillId="0" borderId="19" applyNumberFormat="0" applyFill="0" applyAlignment="0" applyProtection="0">
      <alignment vertical="center"/>
    </xf>
    <xf numFmtId="0" fontId="64" fillId="0" borderId="19" applyNumberFormat="0" applyFill="0" applyAlignment="0" applyProtection="0">
      <alignment vertical="center"/>
    </xf>
    <xf numFmtId="0" fontId="68" fillId="12" borderId="0" applyNumberFormat="0" applyBorder="0" applyAlignment="0" applyProtection="0">
      <alignment vertical="center"/>
    </xf>
    <xf numFmtId="0" fontId="69" fillId="0" borderId="20" applyNumberFormat="0" applyFill="0" applyAlignment="0" applyProtection="0">
      <alignment vertical="center"/>
    </xf>
    <xf numFmtId="0" fontId="68" fillId="10" borderId="0" applyNumberFormat="0" applyBorder="0" applyAlignment="0" applyProtection="0">
      <alignment vertical="center"/>
    </xf>
    <xf numFmtId="0" fontId="75" fillId="14" borderId="22" applyNumberFormat="0" applyAlignment="0" applyProtection="0">
      <alignment vertical="center"/>
    </xf>
    <xf numFmtId="0" fontId="76" fillId="14" borderId="18" applyNumberFormat="0" applyAlignment="0" applyProtection="0">
      <alignment vertical="center"/>
    </xf>
    <xf numFmtId="0" fontId="77" fillId="17" borderId="23" applyNumberFormat="0" applyAlignment="0" applyProtection="0">
      <alignment vertical="center"/>
    </xf>
    <xf numFmtId="0" fontId="66" fillId="18" borderId="0" applyNumberFormat="0" applyBorder="0" applyAlignment="0" applyProtection="0">
      <alignment vertical="center"/>
    </xf>
    <xf numFmtId="0" fontId="68" fillId="20" borderId="0" applyNumberFormat="0" applyBorder="0" applyAlignment="0" applyProtection="0">
      <alignment vertical="center"/>
    </xf>
    <xf numFmtId="0" fontId="74" fillId="0" borderId="21" applyNumberFormat="0" applyFill="0" applyAlignment="0" applyProtection="0">
      <alignment vertical="center"/>
    </xf>
    <xf numFmtId="0" fontId="78" fillId="0" borderId="24" applyNumberFormat="0" applyFill="0" applyAlignment="0" applyProtection="0">
      <alignment vertical="center"/>
    </xf>
    <xf numFmtId="0" fontId="79" fillId="21" borderId="0" applyNumberFormat="0" applyBorder="0" applyAlignment="0" applyProtection="0">
      <alignment vertical="center"/>
    </xf>
    <xf numFmtId="0" fontId="80" fillId="22" borderId="0" applyNumberFormat="0" applyBorder="0" applyAlignment="0" applyProtection="0">
      <alignment vertical="center"/>
    </xf>
    <xf numFmtId="0" fontId="66" fillId="23" borderId="0" applyNumberFormat="0" applyBorder="0" applyAlignment="0" applyProtection="0">
      <alignment vertical="center"/>
    </xf>
    <xf numFmtId="0" fontId="68" fillId="13"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6" fillId="25" borderId="0" applyNumberFormat="0" applyBorder="0" applyAlignment="0" applyProtection="0">
      <alignment vertical="center"/>
    </xf>
    <xf numFmtId="0" fontId="66" fillId="27" borderId="0" applyNumberFormat="0" applyBorder="0" applyAlignment="0" applyProtection="0">
      <alignment vertical="center"/>
    </xf>
    <xf numFmtId="0" fontId="68" fillId="28" borderId="0" applyNumberFormat="0" applyBorder="0" applyAlignment="0" applyProtection="0">
      <alignment vertical="center"/>
    </xf>
    <xf numFmtId="0" fontId="68" fillId="19" borderId="0" applyNumberFormat="0" applyBorder="0" applyAlignment="0" applyProtection="0">
      <alignment vertical="center"/>
    </xf>
    <xf numFmtId="0" fontId="66" fillId="24" borderId="0" applyNumberFormat="0" applyBorder="0" applyAlignment="0" applyProtection="0">
      <alignment vertical="center"/>
    </xf>
    <xf numFmtId="0" fontId="66" fillId="26" borderId="0" applyNumberFormat="0" applyBorder="0" applyAlignment="0" applyProtection="0">
      <alignment vertical="center"/>
    </xf>
    <xf numFmtId="0" fontId="68" fillId="29" borderId="0" applyNumberFormat="0" applyBorder="0" applyAlignment="0" applyProtection="0">
      <alignment vertical="center"/>
    </xf>
    <xf numFmtId="0" fontId="66"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6" fillId="33" borderId="0" applyNumberFormat="0" applyBorder="0" applyAlignment="0" applyProtection="0">
      <alignment vertical="center"/>
    </xf>
    <xf numFmtId="0" fontId="68" fillId="34" borderId="0" applyNumberFormat="0" applyBorder="0" applyAlignment="0" applyProtection="0">
      <alignment vertical="center"/>
    </xf>
    <xf numFmtId="0" fontId="81" fillId="0" borderId="0"/>
    <xf numFmtId="0" fontId="0" fillId="0" borderId="0">
      <alignment vertical="center"/>
    </xf>
  </cellStyleXfs>
  <cellXfs count="33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vertical="center"/>
    </xf>
    <xf numFmtId="0" fontId="0" fillId="0" borderId="1" xfId="0" applyBorder="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Fill="1" applyBorder="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left" vertical="center" wrapText="1"/>
    </xf>
    <xf numFmtId="0" fontId="8" fillId="0" borderId="0" xfId="0" applyFont="1" applyFill="1" applyAlignment="1">
      <alignment vertical="center" wrapText="1"/>
    </xf>
    <xf numFmtId="180" fontId="9" fillId="0" borderId="0" xfId="0" applyNumberFormat="1" applyFont="1" applyFill="1" applyBorder="1" applyAlignment="1">
      <alignment vertical="center" wrapText="1"/>
    </xf>
    <xf numFmtId="180" fontId="10" fillId="0" borderId="0" xfId="0" applyNumberFormat="1" applyFont="1" applyFill="1" applyBorder="1" applyAlignment="1">
      <alignment vertical="center" wrapText="1"/>
    </xf>
    <xf numFmtId="180" fontId="11" fillId="0" borderId="0" xfId="0" applyNumberFormat="1" applyFont="1" applyFill="1" applyBorder="1" applyAlignment="1">
      <alignment horizontal="center" vertical="center" wrapText="1"/>
    </xf>
    <xf numFmtId="180" fontId="12" fillId="0" borderId="0" xfId="0" applyNumberFormat="1" applyFont="1" applyFill="1" applyBorder="1" applyAlignment="1">
      <alignment horizontal="center" vertical="center" wrapText="1"/>
    </xf>
    <xf numFmtId="18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180" fontId="9" fillId="0" borderId="0" xfId="0" applyNumberFormat="1" applyFont="1" applyFill="1" applyBorder="1" applyAlignment="1">
      <alignment horizontal="left" vertical="center" wrapText="1"/>
    </xf>
    <xf numFmtId="177" fontId="9"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0" fillId="0" borderId="0" xfId="0" applyFont="1" applyFill="1" applyAlignment="1">
      <alignment vertical="center" wrapText="1"/>
    </xf>
    <xf numFmtId="0" fontId="13" fillId="0" borderId="0" xfId="0" applyNumberFormat="1" applyFont="1" applyFill="1" applyBorder="1" applyAlignment="1">
      <alignment horizontal="center" vertical="center" wrapText="1"/>
    </xf>
    <xf numFmtId="180" fontId="13" fillId="0" borderId="0" xfId="0" applyNumberFormat="1" applyFont="1" applyFill="1" applyBorder="1" applyAlignment="1">
      <alignment horizontal="center" vertical="center" wrapText="1"/>
    </xf>
    <xf numFmtId="180" fontId="13" fillId="0" borderId="0" xfId="0" applyNumberFormat="1" applyFont="1" applyFill="1" applyBorder="1" applyAlignment="1">
      <alignment horizontal="left" vertical="center" wrapText="1"/>
    </xf>
    <xf numFmtId="0" fontId="10" fillId="0" borderId="0" xfId="0" applyNumberFormat="1" applyFont="1" applyFill="1" applyAlignment="1">
      <alignment vertical="center" wrapText="1"/>
    </xf>
    <xf numFmtId="180" fontId="10" fillId="0" borderId="0" xfId="0" applyNumberFormat="1" applyFont="1" applyFill="1" applyAlignment="1">
      <alignment horizontal="left" vertical="center" wrapText="1"/>
    </xf>
    <xf numFmtId="0" fontId="14" fillId="0" borderId="2" xfId="0" applyNumberFormat="1" applyFont="1" applyFill="1" applyBorder="1" applyAlignment="1">
      <alignment horizontal="center" vertical="center" wrapText="1"/>
    </xf>
    <xf numFmtId="18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8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180" fontId="14"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80" fontId="17" fillId="0" borderId="1" xfId="0" applyNumberFormat="1"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177" fontId="13" fillId="0" borderId="0" xfId="0" applyNumberFormat="1" applyFont="1" applyFill="1" applyBorder="1" applyAlignment="1">
      <alignment horizontal="center" vertical="center" wrapText="1"/>
    </xf>
    <xf numFmtId="180" fontId="10" fillId="0" borderId="0" xfId="0" applyNumberFormat="1" applyFont="1" applyFill="1" applyAlignment="1">
      <alignment horizontal="center" vertical="center" wrapText="1"/>
    </xf>
    <xf numFmtId="177" fontId="10" fillId="0" borderId="0" xfId="0" applyNumberFormat="1" applyFont="1" applyFill="1" applyAlignment="1">
      <alignment vertical="center" wrapText="1"/>
    </xf>
    <xf numFmtId="177" fontId="14" fillId="0" borderId="1"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14" fillId="0" borderId="4" xfId="0" applyNumberFormat="1" applyFont="1" applyFill="1" applyBorder="1" applyAlignment="1">
      <alignment horizontal="center" vertical="center" wrapText="1"/>
    </xf>
    <xf numFmtId="177" fontId="14" fillId="0" borderId="4"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177" fontId="20"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177" fontId="21" fillId="0" borderId="1" xfId="0" applyNumberFormat="1" applyFont="1" applyFill="1" applyBorder="1" applyAlignment="1">
      <alignment horizontal="center" vertical="center" wrapText="1"/>
    </xf>
    <xf numFmtId="180" fontId="15" fillId="0" borderId="1" xfId="0" applyNumberFormat="1" applyFont="1" applyFill="1" applyBorder="1" applyAlignment="1">
      <alignment horizontal="left" vertical="center" wrapText="1"/>
    </xf>
    <xf numFmtId="181" fontId="15" fillId="0" borderId="1" xfId="0" applyNumberFormat="1" applyFont="1" applyFill="1" applyBorder="1" applyAlignment="1">
      <alignment horizontal="center" vertical="center" wrapText="1"/>
    </xf>
    <xf numFmtId="182" fontId="15" fillId="0" borderId="1" xfId="0" applyNumberFormat="1" applyFont="1" applyFill="1" applyBorder="1" applyAlignment="1">
      <alignment horizontal="center" vertical="center" wrapText="1"/>
    </xf>
    <xf numFmtId="176" fontId="13" fillId="0" borderId="0" xfId="0" applyNumberFormat="1" applyFont="1" applyFill="1" applyBorder="1" applyAlignment="1">
      <alignment horizontal="center" vertical="center" wrapText="1"/>
    </xf>
    <xf numFmtId="176" fontId="10" fillId="0" borderId="0" xfId="0" applyNumberFormat="1" applyFont="1" applyFill="1" applyAlignment="1">
      <alignment vertical="center" wrapText="1"/>
    </xf>
    <xf numFmtId="180" fontId="10" fillId="0" borderId="0" xfId="0" applyNumberFormat="1" applyFont="1" applyFill="1" applyAlignment="1">
      <alignment vertical="center" wrapText="1"/>
    </xf>
    <xf numFmtId="176" fontId="14" fillId="0" borderId="1" xfId="0" applyNumberFormat="1" applyFont="1" applyFill="1" applyBorder="1" applyAlignment="1">
      <alignment horizontal="center" vertical="center" wrapText="1"/>
    </xf>
    <xf numFmtId="181"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6" fontId="14" fillId="0" borderId="5" xfId="0" applyNumberFormat="1" applyFont="1" applyFill="1" applyBorder="1" applyAlignment="1">
      <alignment horizontal="center" vertical="center" wrapText="1"/>
    </xf>
    <xf numFmtId="176" fontId="14" fillId="0" borderId="6" xfId="0" applyNumberFormat="1" applyFont="1" applyFill="1" applyBorder="1" applyAlignment="1">
      <alignment horizontal="center" vertical="center" wrapText="1"/>
    </xf>
    <xf numFmtId="181" fontId="14" fillId="0" borderId="2" xfId="0" applyNumberFormat="1" applyFont="1" applyFill="1" applyBorder="1" applyAlignment="1">
      <alignment horizontal="center" vertical="center" wrapText="1"/>
    </xf>
    <xf numFmtId="181" fontId="14" fillId="0" borderId="4"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181"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0" fillId="0" borderId="0" xfId="0" applyFont="1" applyFill="1" applyAlignment="1">
      <alignment horizontal="justify" vertical="center" wrapText="1" indent="2"/>
    </xf>
    <xf numFmtId="177" fontId="23" fillId="0" borderId="1" xfId="0" applyNumberFormat="1" applyFont="1" applyFill="1" applyBorder="1" applyAlignment="1">
      <alignment horizontal="left" vertical="center" wrapText="1"/>
    </xf>
    <xf numFmtId="181" fontId="23" fillId="0" borderId="1" xfId="0" applyNumberFormat="1" applyFont="1" applyFill="1" applyBorder="1" applyAlignment="1">
      <alignment horizontal="left" vertical="center" wrapText="1"/>
    </xf>
    <xf numFmtId="0" fontId="20" fillId="0" borderId="1" xfId="0" applyFont="1" applyFill="1" applyBorder="1" applyAlignment="1">
      <alignment horizontal="justify" vertical="center" wrapText="1" indent="2"/>
    </xf>
    <xf numFmtId="0" fontId="14" fillId="0" borderId="1" xfId="0" applyNumberFormat="1" applyFont="1" applyFill="1" applyBorder="1" applyAlignment="1">
      <alignment vertical="center" wrapText="1"/>
    </xf>
    <xf numFmtId="179" fontId="15" fillId="0" borderId="1" xfId="0" applyNumberFormat="1" applyFont="1" applyFill="1" applyBorder="1" applyAlignment="1">
      <alignment horizontal="center" vertical="center" wrapText="1"/>
    </xf>
    <xf numFmtId="180" fontId="11" fillId="0" borderId="2" xfId="0" applyNumberFormat="1" applyFont="1" applyFill="1" applyBorder="1" applyAlignment="1">
      <alignment horizontal="center" vertical="center" wrapText="1"/>
    </xf>
    <xf numFmtId="180" fontId="11" fillId="0" borderId="3" xfId="0" applyNumberFormat="1" applyFont="1" applyFill="1" applyBorder="1" applyAlignment="1">
      <alignment horizontal="center" vertical="center" wrapText="1"/>
    </xf>
    <xf numFmtId="180" fontId="11" fillId="0" borderId="4" xfId="0" applyNumberFormat="1" applyFont="1" applyFill="1" applyBorder="1" applyAlignment="1">
      <alignment horizontal="center" vertical="center" wrapText="1"/>
    </xf>
    <xf numFmtId="182" fontId="24" fillId="0" borderId="1" xfId="0" applyNumberFormat="1" applyFont="1" applyFill="1" applyBorder="1" applyAlignment="1">
      <alignment horizontal="center" vertical="center" wrapText="1"/>
    </xf>
    <xf numFmtId="0" fontId="25" fillId="0" borderId="7" xfId="0" applyFont="1" applyFill="1" applyBorder="1" applyAlignment="1">
      <alignment horizontal="center" vertical="center"/>
    </xf>
    <xf numFmtId="180" fontId="9" fillId="0" borderId="1" xfId="0" applyNumberFormat="1" applyFont="1" applyFill="1" applyBorder="1" applyAlignment="1">
      <alignment horizontal="center" vertical="center" wrapText="1"/>
    </xf>
    <xf numFmtId="0" fontId="26" fillId="0" borderId="4"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8" xfId="0" applyFont="1" applyFill="1" applyBorder="1" applyAlignment="1">
      <alignment horizontal="center" vertical="center" wrapText="1"/>
    </xf>
    <xf numFmtId="180" fontId="15" fillId="0" borderId="4" xfId="0" applyNumberFormat="1" applyFont="1" applyFill="1" applyBorder="1" applyAlignment="1">
      <alignment horizontal="center" vertical="center" wrapText="1"/>
    </xf>
    <xf numFmtId="180" fontId="20" fillId="0" borderId="1" xfId="0" applyNumberFormat="1" applyFont="1" applyFill="1" applyBorder="1" applyAlignment="1">
      <alignment horizontal="center" vertical="center" wrapText="1"/>
    </xf>
    <xf numFmtId="177" fontId="20" fillId="0" borderId="4"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177" fontId="20" fillId="0" borderId="4" xfId="0" applyNumberFormat="1" applyFont="1" applyFill="1" applyBorder="1" applyAlignment="1">
      <alignment horizontal="center" vertical="center" wrapText="1"/>
    </xf>
    <xf numFmtId="180" fontId="15" fillId="0" borderId="4" xfId="0" applyNumberFormat="1" applyFont="1" applyFill="1" applyBorder="1" applyAlignment="1">
      <alignment horizontal="left" vertical="center" wrapText="1"/>
    </xf>
    <xf numFmtId="180" fontId="20" fillId="0" borderId="1" xfId="0" applyNumberFormat="1" applyFont="1" applyFill="1" applyBorder="1" applyAlignment="1">
      <alignment horizontal="left" vertical="center" wrapText="1"/>
    </xf>
    <xf numFmtId="177" fontId="20"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177" fontId="15" fillId="0" borderId="4" xfId="0" applyNumberFormat="1" applyFont="1" applyFill="1" applyBorder="1" applyAlignment="1">
      <alignment horizontal="center" vertical="center" wrapText="1"/>
    </xf>
    <xf numFmtId="0" fontId="20" fillId="0" borderId="4" xfId="0" applyNumberFormat="1" applyFont="1" applyFill="1" applyBorder="1" applyAlignment="1">
      <alignment horizontal="left" vertical="center" wrapText="1"/>
    </xf>
    <xf numFmtId="176" fontId="15" fillId="0" borderId="1" xfId="49" applyNumberFormat="1" applyFont="1" applyFill="1" applyBorder="1" applyAlignment="1" applyProtection="1">
      <alignment horizontal="center" vertical="center" wrapText="1"/>
    </xf>
    <xf numFmtId="176" fontId="26"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181" fontId="20" fillId="0" borderId="1" xfId="0" applyNumberFormat="1" applyFont="1" applyFill="1" applyBorder="1" applyAlignment="1">
      <alignment horizontal="center" vertical="center" wrapText="1"/>
    </xf>
    <xf numFmtId="180" fontId="12" fillId="0" borderId="1" xfId="0" applyNumberFormat="1" applyFont="1" applyFill="1" applyBorder="1" applyAlignment="1">
      <alignment horizontal="center" vertical="center" wrapText="1"/>
    </xf>
    <xf numFmtId="0" fontId="15" fillId="0" borderId="4" xfId="0" applyNumberFormat="1" applyFont="1" applyFill="1" applyBorder="1" applyAlignment="1">
      <alignment vertical="center" wrapText="1"/>
    </xf>
    <xf numFmtId="0" fontId="15" fillId="0" borderId="3"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177" fontId="28" fillId="0" borderId="1" xfId="0" applyNumberFormat="1" applyFont="1" applyFill="1" applyBorder="1" applyAlignment="1">
      <alignment horizontal="center" vertical="center" wrapText="1"/>
    </xf>
    <xf numFmtId="49" fontId="15" fillId="0" borderId="1" xfId="0" applyNumberFormat="1" applyFont="1" applyFill="1" applyBorder="1" applyAlignment="1">
      <alignment vertical="center" wrapText="1"/>
    </xf>
    <xf numFmtId="176" fontId="15" fillId="0" borderId="3" xfId="0" applyNumberFormat="1" applyFont="1" applyFill="1" applyBorder="1" applyAlignment="1">
      <alignment horizontal="center" vertical="center" wrapText="1"/>
    </xf>
    <xf numFmtId="176" fontId="20" fillId="0" borderId="4"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9" fillId="0" borderId="1" xfId="0" applyFont="1" applyFill="1" applyBorder="1" applyAlignment="1">
      <alignment vertical="center" wrapText="1"/>
    </xf>
    <xf numFmtId="177" fontId="15" fillId="0" borderId="4" xfId="0" applyNumberFormat="1" applyFont="1" applyFill="1" applyBorder="1" applyAlignment="1">
      <alignment horizontal="left" vertical="center" wrapText="1"/>
    </xf>
    <xf numFmtId="180" fontId="15" fillId="0" borderId="1" xfId="0" applyNumberFormat="1" applyFont="1" applyFill="1" applyBorder="1" applyAlignment="1">
      <alignment horizontal="justify" vertical="center" wrapText="1"/>
    </xf>
    <xf numFmtId="177" fontId="28" fillId="0" borderId="4" xfId="0" applyNumberFormat="1" applyFont="1" applyFill="1" applyBorder="1" applyAlignment="1">
      <alignment horizontal="center" vertical="center" wrapText="1"/>
    </xf>
    <xf numFmtId="177" fontId="15" fillId="0" borderId="1" xfId="0" applyNumberFormat="1" applyFont="1" applyFill="1" applyBorder="1" applyAlignment="1">
      <alignment vertical="center" wrapText="1"/>
    </xf>
    <xf numFmtId="177" fontId="26" fillId="0" borderId="4" xfId="0" applyNumberFormat="1" applyFont="1" applyFill="1" applyBorder="1" applyAlignment="1">
      <alignment horizontal="center" vertical="center" wrapText="1"/>
    </xf>
    <xf numFmtId="0" fontId="24" fillId="2" borderId="4" xfId="0" applyNumberFormat="1" applyFont="1" applyFill="1" applyBorder="1" applyAlignment="1">
      <alignment horizontal="center" vertical="center" wrapText="1"/>
    </xf>
    <xf numFmtId="177" fontId="24" fillId="2" borderId="1" xfId="0" applyNumberFormat="1" applyFont="1" applyFill="1" applyBorder="1" applyAlignment="1">
      <alignment horizontal="center" vertical="center" wrapText="1"/>
    </xf>
    <xf numFmtId="0" fontId="24" fillId="2" borderId="1" xfId="0" applyNumberFormat="1" applyFont="1" applyFill="1" applyBorder="1" applyAlignment="1">
      <alignment horizontal="center" vertical="center" wrapText="1"/>
    </xf>
    <xf numFmtId="180" fontId="24" fillId="2" borderId="1" xfId="0" applyNumberFormat="1" applyFont="1" applyFill="1" applyBorder="1" applyAlignment="1">
      <alignment horizontal="left" vertical="center" wrapText="1"/>
    </xf>
    <xf numFmtId="180" fontId="24" fillId="2" borderId="1" xfId="0" applyNumberFormat="1" applyFont="1" applyFill="1" applyBorder="1" applyAlignment="1">
      <alignment horizontal="center" vertical="center" wrapText="1"/>
    </xf>
    <xf numFmtId="177" fontId="24" fillId="2" borderId="4" xfId="0" applyNumberFormat="1" applyFont="1" applyFill="1" applyBorder="1" applyAlignment="1">
      <alignment horizontal="center" vertical="center" wrapText="1"/>
    </xf>
    <xf numFmtId="180" fontId="24" fillId="2" borderId="9" xfId="0" applyNumberFormat="1" applyFont="1" applyFill="1" applyBorder="1" applyAlignment="1">
      <alignment horizontal="center" vertical="center" wrapText="1"/>
    </xf>
    <xf numFmtId="177" fontId="15"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177" fontId="24" fillId="2" borderId="1" xfId="0" applyNumberFormat="1" applyFont="1" applyFill="1" applyBorder="1" applyAlignment="1">
      <alignment horizontal="left" vertical="center" wrapText="1"/>
    </xf>
    <xf numFmtId="177" fontId="24" fillId="2" borderId="4" xfId="0" applyNumberFormat="1" applyFont="1" applyFill="1" applyBorder="1" applyAlignment="1">
      <alignment horizontal="left" vertical="center" wrapText="1"/>
    </xf>
    <xf numFmtId="177" fontId="30" fillId="2" borderId="1" xfId="0" applyNumberFormat="1" applyFont="1" applyFill="1" applyBorder="1" applyAlignment="1">
      <alignment horizontal="left" vertical="center" wrapText="1"/>
    </xf>
    <xf numFmtId="177" fontId="15" fillId="2" borderId="1" xfId="0" applyNumberFormat="1" applyFont="1" applyFill="1" applyBorder="1" applyAlignment="1">
      <alignment horizontal="left" vertical="center" wrapText="1"/>
    </xf>
    <xf numFmtId="176" fontId="24" fillId="2" borderId="1" xfId="0" applyNumberFormat="1" applyFont="1" applyFill="1" applyBorder="1" applyAlignment="1">
      <alignment horizontal="center" vertical="center" wrapText="1"/>
    </xf>
    <xf numFmtId="57" fontId="24" fillId="2" borderId="1" xfId="0" applyNumberFormat="1" applyFont="1" applyFill="1" applyBorder="1" applyAlignment="1">
      <alignment horizontal="center" vertical="center" wrapText="1"/>
    </xf>
    <xf numFmtId="0" fontId="24" fillId="2" borderId="1" xfId="0" applyNumberFormat="1" applyFont="1" applyFill="1" applyBorder="1" applyAlignment="1">
      <alignment horizontal="left" vertical="center" wrapText="1"/>
    </xf>
    <xf numFmtId="57" fontId="24" fillId="2" borderId="1" xfId="0" applyNumberFormat="1" applyFont="1" applyFill="1" applyBorder="1" applyAlignment="1">
      <alignment horizontal="left" vertical="center" wrapText="1"/>
    </xf>
    <xf numFmtId="57" fontId="15" fillId="0" borderId="1" xfId="0" applyNumberFormat="1" applyFont="1" applyFill="1" applyBorder="1" applyAlignment="1">
      <alignment horizontal="center" vertical="center" wrapText="1"/>
    </xf>
    <xf numFmtId="179" fontId="26" fillId="0" borderId="1" xfId="0" applyNumberFormat="1" applyFont="1" applyFill="1" applyBorder="1" applyAlignment="1">
      <alignment horizontal="center" vertical="center" wrapText="1"/>
    </xf>
    <xf numFmtId="179" fontId="24" fillId="2" borderId="1" xfId="0" applyNumberFormat="1" applyFont="1" applyFill="1" applyBorder="1" applyAlignment="1">
      <alignment horizontal="center" vertical="center" wrapText="1"/>
    </xf>
    <xf numFmtId="0" fontId="31" fillId="2" borderId="4" xfId="0" applyNumberFormat="1" applyFont="1" applyFill="1" applyBorder="1" applyAlignment="1">
      <alignment horizontal="center" vertical="center" wrapText="1"/>
    </xf>
    <xf numFmtId="177" fontId="31"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180" fontId="24" fillId="2" borderId="0"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177" fontId="32" fillId="2" borderId="1" xfId="0" applyNumberFormat="1" applyFont="1" applyFill="1" applyBorder="1" applyAlignment="1">
      <alignment horizontal="left" vertical="center" wrapText="1"/>
    </xf>
    <xf numFmtId="180" fontId="33" fillId="2" borderId="1" xfId="0" applyNumberFormat="1" applyFont="1" applyFill="1" applyBorder="1" applyAlignment="1">
      <alignment horizontal="left" vertical="center" wrapText="1"/>
    </xf>
    <xf numFmtId="57" fontId="33" fillId="2" borderId="1" xfId="0" applyNumberFormat="1" applyFont="1" applyFill="1" applyBorder="1" applyAlignment="1">
      <alignment horizontal="left" vertical="center" wrapText="1"/>
    </xf>
    <xf numFmtId="0" fontId="31" fillId="2" borderId="1" xfId="0" applyFont="1" applyFill="1" applyBorder="1" applyAlignment="1">
      <alignment horizontal="center" vertical="center" wrapText="1"/>
    </xf>
    <xf numFmtId="176" fontId="34" fillId="2" borderId="1" xfId="0" applyNumberFormat="1" applyFont="1" applyFill="1" applyBorder="1" applyAlignment="1">
      <alignment horizontal="center" vertical="center"/>
    </xf>
    <xf numFmtId="177" fontId="35" fillId="2"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justify" vertical="center" wrapText="1"/>
    </xf>
    <xf numFmtId="0" fontId="36" fillId="0"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180" fontId="20" fillId="0" borderId="4" xfId="0" applyNumberFormat="1" applyFont="1" applyFill="1" applyBorder="1" applyAlignment="1">
      <alignment horizontal="left" vertical="center" wrapText="1"/>
    </xf>
    <xf numFmtId="180" fontId="20" fillId="0" borderId="4"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77" fontId="15" fillId="0" borderId="2" xfId="0" applyNumberFormat="1" applyFont="1" applyFill="1" applyBorder="1" applyAlignment="1">
      <alignment horizontal="center" vertical="center" wrapText="1"/>
    </xf>
    <xf numFmtId="177" fontId="15" fillId="0" borderId="2" xfId="0" applyNumberFormat="1" applyFont="1" applyFill="1" applyBorder="1" applyAlignment="1">
      <alignment horizontal="left" vertical="center" wrapText="1"/>
    </xf>
    <xf numFmtId="0" fontId="15" fillId="0" borderId="1" xfId="0" applyFont="1" applyFill="1" applyBorder="1" applyAlignment="1">
      <alignment horizontal="justify" vertical="center" wrapText="1" indent="2"/>
    </xf>
    <xf numFmtId="181" fontId="15" fillId="0" borderId="4" xfId="0" applyNumberFormat="1" applyFont="1" applyFill="1" applyBorder="1" applyAlignment="1">
      <alignment horizontal="center" vertical="center" wrapText="1"/>
    </xf>
    <xf numFmtId="0" fontId="20" fillId="0" borderId="4" xfId="0" applyFont="1" applyFill="1" applyBorder="1" applyAlignment="1">
      <alignment horizontal="left" vertical="center" wrapText="1"/>
    </xf>
    <xf numFmtId="177" fontId="20" fillId="0" borderId="1" xfId="0" applyNumberFormat="1" applyFont="1" applyFill="1" applyBorder="1" applyAlignment="1">
      <alignment horizontal="justify" vertical="center" wrapText="1"/>
    </xf>
    <xf numFmtId="177" fontId="20" fillId="0" borderId="1" xfId="0" applyNumberFormat="1" applyFont="1" applyFill="1" applyBorder="1" applyAlignment="1">
      <alignment horizontal="left" vertical="distributed" wrapText="1"/>
    </xf>
    <xf numFmtId="0" fontId="20"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center" wrapText="1"/>
    </xf>
    <xf numFmtId="178" fontId="20" fillId="0" borderId="1" xfId="0" applyNumberFormat="1" applyFont="1" applyFill="1" applyBorder="1" applyAlignment="1">
      <alignment horizontal="center" vertical="center" wrapText="1"/>
    </xf>
    <xf numFmtId="177" fontId="20" fillId="0" borderId="4" xfId="0" applyNumberFormat="1" applyFont="1" applyFill="1" applyBorder="1" applyAlignment="1">
      <alignment horizontal="left" vertical="center" wrapText="1"/>
    </xf>
    <xf numFmtId="177" fontId="20" fillId="0" borderId="1" xfId="0" applyNumberFormat="1" applyFont="1" applyFill="1" applyBorder="1" applyAlignment="1">
      <alignment vertical="center" wrapText="1"/>
    </xf>
    <xf numFmtId="176" fontId="15" fillId="0" borderId="1" xfId="0" applyNumberFormat="1" applyFont="1" applyFill="1" applyBorder="1" applyAlignment="1">
      <alignment vertical="center" wrapText="1"/>
    </xf>
    <xf numFmtId="176" fontId="15" fillId="0" borderId="1" xfId="0" applyNumberFormat="1" applyFont="1" applyFill="1" applyBorder="1" applyAlignment="1" applyProtection="1">
      <alignment horizontal="center" vertical="center" wrapText="1"/>
      <protection locked="0"/>
    </xf>
    <xf numFmtId="180" fontId="20" fillId="0" borderId="0"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180" fontId="37" fillId="0" borderId="1" xfId="0" applyNumberFormat="1" applyFont="1" applyFill="1" applyBorder="1" applyAlignment="1">
      <alignment horizontal="left" vertical="center" wrapText="1"/>
    </xf>
    <xf numFmtId="177" fontId="37"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177" fontId="17" fillId="0" borderId="1" xfId="0" applyNumberFormat="1" applyFont="1" applyFill="1" applyBorder="1" applyAlignment="1">
      <alignment horizontal="left" vertical="center" wrapText="1"/>
    </xf>
    <xf numFmtId="176" fontId="37" fillId="0" borderId="1" xfId="0" applyNumberFormat="1" applyFont="1" applyFill="1" applyBorder="1" applyAlignment="1">
      <alignment horizontal="center" vertical="center" wrapText="1"/>
    </xf>
    <xf numFmtId="177" fontId="15" fillId="0" borderId="1" xfId="50" applyNumberFormat="1" applyFont="1" applyFill="1" applyBorder="1" applyAlignment="1">
      <alignment horizontal="left" vertical="center" wrapText="1"/>
    </xf>
    <xf numFmtId="0" fontId="22" fillId="0" borderId="0" xfId="0" applyFont="1" applyBorder="1" applyAlignment="1">
      <alignment vertical="top" wrapText="1"/>
    </xf>
    <xf numFmtId="0" fontId="38" fillId="0" borderId="0" xfId="0" applyFont="1" applyAlignment="1">
      <alignment horizontal="center" vertical="center"/>
    </xf>
    <xf numFmtId="0" fontId="39" fillId="0" borderId="0" xfId="0" applyFont="1" applyAlignment="1">
      <alignment horizontal="center" vertical="center"/>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5" xfId="0" applyFont="1" applyBorder="1" applyAlignment="1">
      <alignment vertical="center" wrapText="1"/>
    </xf>
    <xf numFmtId="0" fontId="22" fillId="0" borderId="10" xfId="0" applyFont="1" applyBorder="1" applyAlignment="1">
      <alignment vertical="center" wrapText="1"/>
    </xf>
    <xf numFmtId="0" fontId="22" fillId="0" borderId="6" xfId="0" applyFont="1" applyBorder="1" applyAlignment="1">
      <alignment vertical="center" wrapText="1"/>
    </xf>
    <xf numFmtId="0" fontId="22" fillId="0" borderId="8"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top" wrapText="1"/>
    </xf>
    <xf numFmtId="0" fontId="22" fillId="0" borderId="10" xfId="0" applyFont="1" applyBorder="1" applyAlignment="1">
      <alignment horizontal="center" vertical="top" wrapText="1"/>
    </xf>
    <xf numFmtId="0" fontId="22" fillId="0" borderId="6" xfId="0" applyFont="1" applyBorder="1" applyAlignment="1">
      <alignment horizontal="center" vertical="top"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40"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40" fillId="0" borderId="3" xfId="0" applyFont="1" applyBorder="1" applyAlignment="1">
      <alignment horizontal="center" vertical="top" wrapText="1"/>
    </xf>
    <xf numFmtId="0" fontId="22" fillId="0" borderId="2" xfId="0" applyFont="1" applyBorder="1" applyAlignment="1">
      <alignment horizontal="center" vertical="center" wrapText="1"/>
    </xf>
    <xf numFmtId="0" fontId="22" fillId="0" borderId="1" xfId="0" applyFont="1" applyBorder="1" applyAlignment="1">
      <alignment horizontal="left" vertical="center" wrapText="1"/>
    </xf>
    <xf numFmtId="0" fontId="22" fillId="0" borderId="3" xfId="0" applyFont="1" applyBorder="1" applyAlignment="1">
      <alignment horizontal="center" vertical="center" wrapText="1"/>
    </xf>
    <xf numFmtId="0" fontId="40" fillId="0" borderId="4" xfId="0" applyFont="1" applyBorder="1" applyAlignment="1">
      <alignment horizontal="center" vertical="top" wrapText="1"/>
    </xf>
    <xf numFmtId="0" fontId="41" fillId="0" borderId="0" xfId="0" applyFont="1" applyAlignment="1">
      <alignment horizontal="left" vertical="center"/>
    </xf>
    <xf numFmtId="0" fontId="22" fillId="0" borderId="1" xfId="0" applyFont="1" applyBorder="1" applyAlignment="1">
      <alignment horizontal="center" vertical="top" wrapText="1"/>
    </xf>
    <xf numFmtId="177" fontId="0" fillId="0" borderId="0" xfId="0" applyNumberFormat="1">
      <alignment vertical="center"/>
    </xf>
    <xf numFmtId="0" fontId="42" fillId="0" borderId="1" xfId="0" applyNumberFormat="1" applyFont="1" applyFill="1" applyBorder="1" applyAlignment="1">
      <alignment horizontal="center" vertical="center" wrapText="1"/>
    </xf>
    <xf numFmtId="177" fontId="42" fillId="0" borderId="1" xfId="0" applyNumberFormat="1" applyFont="1" applyFill="1" applyBorder="1" applyAlignment="1">
      <alignment horizontal="center" vertical="center" wrapText="1"/>
    </xf>
    <xf numFmtId="177" fontId="42" fillId="0" borderId="2" xfId="0" applyNumberFormat="1" applyFont="1" applyFill="1" applyBorder="1" applyAlignment="1">
      <alignment horizontal="center" vertical="center" wrapText="1"/>
    </xf>
    <xf numFmtId="0" fontId="43" fillId="0" borderId="4" xfId="0" applyNumberFormat="1" applyFont="1" applyFill="1" applyBorder="1" applyAlignment="1">
      <alignment horizontal="center" vertical="center" wrapText="1"/>
    </xf>
    <xf numFmtId="0" fontId="43" fillId="3" borderId="4"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0" fontId="43" fillId="3" borderId="1" xfId="0" applyNumberFormat="1"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0" fontId="44" fillId="3" borderId="1" xfId="0" applyNumberFormat="1" applyFont="1" applyFill="1" applyBorder="1" applyAlignment="1">
      <alignment horizontal="center" vertical="center" wrapText="1"/>
    </xf>
    <xf numFmtId="0" fontId="44" fillId="0" borderId="1" xfId="0" applyNumberFormat="1" applyFont="1" applyFill="1" applyBorder="1" applyAlignment="1">
      <alignment horizontal="center" vertical="center"/>
    </xf>
    <xf numFmtId="0" fontId="44" fillId="3"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177" fontId="42" fillId="0" borderId="1" xfId="0" applyNumberFormat="1" applyFont="1" applyFill="1" applyBorder="1" applyAlignment="1">
      <alignment horizontal="center" vertical="center"/>
    </xf>
    <xf numFmtId="177" fontId="0" fillId="0" borderId="1" xfId="0" applyNumberFormat="1" applyBorder="1">
      <alignment vertical="center"/>
    </xf>
    <xf numFmtId="177" fontId="0" fillId="0" borderId="1" xfId="0" applyNumberFormat="1" applyFill="1" applyBorder="1">
      <alignment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2" xfId="0" applyBorder="1" applyAlignment="1">
      <alignment horizontal="center" vertical="center"/>
    </xf>
    <xf numFmtId="177" fontId="42" fillId="0" borderId="11"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0" fillId="0" borderId="4" xfId="0" applyBorder="1" applyAlignment="1">
      <alignment horizontal="center" vertical="center"/>
    </xf>
    <xf numFmtId="0" fontId="0" fillId="0" borderId="5" xfId="0" applyBorder="1">
      <alignment vertical="center"/>
    </xf>
    <xf numFmtId="0" fontId="45" fillId="0" borderId="0" xfId="0"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left" vertical="center"/>
    </xf>
    <xf numFmtId="0" fontId="48" fillId="0" borderId="1" xfId="0" applyFont="1" applyBorder="1" applyAlignment="1">
      <alignment horizontal="left"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0" xfId="0" applyFont="1" applyBorder="1" applyAlignment="1">
      <alignment horizontal="center" vertical="center" wrapText="1"/>
    </xf>
    <xf numFmtId="57" fontId="48" fillId="0" borderId="1" xfId="0" applyNumberFormat="1" applyFont="1" applyBorder="1" applyAlignment="1">
      <alignment horizontal="center" vertical="center" wrapText="1"/>
    </xf>
    <xf numFmtId="0" fontId="48" fillId="0" borderId="5" xfId="0" applyFont="1" applyBorder="1" applyAlignment="1">
      <alignment horizontal="left" vertical="center" wrapText="1"/>
    </xf>
    <xf numFmtId="0" fontId="48" fillId="0" borderId="6" xfId="0" applyFont="1" applyBorder="1" applyAlignment="1">
      <alignment horizontal="left" vertical="center" wrapText="1"/>
    </xf>
    <xf numFmtId="0" fontId="48" fillId="0" borderId="10" xfId="0" applyFont="1" applyBorder="1" applyAlignment="1">
      <alignment horizontal="left" vertical="center" wrapText="1"/>
    </xf>
    <xf numFmtId="0" fontId="49" fillId="0" borderId="1" xfId="0" applyFont="1" applyBorder="1" applyAlignment="1">
      <alignment horizontal="left" vertical="center" wrapText="1"/>
    </xf>
    <xf numFmtId="0" fontId="49" fillId="0" borderId="8" xfId="0" applyFont="1" applyBorder="1" applyAlignment="1">
      <alignment horizontal="center" vertical="center" wrapText="1"/>
    </xf>
    <xf numFmtId="0" fontId="49" fillId="0" borderId="11"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 xfId="0" applyFont="1" applyBorder="1" applyAlignment="1">
      <alignment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50"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52" fillId="0" borderId="8" xfId="0" applyFont="1" applyBorder="1" applyAlignment="1">
      <alignment horizontal="center" vertical="center" wrapText="1"/>
    </xf>
    <xf numFmtId="0" fontId="52" fillId="0" borderId="11"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3"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0" xfId="0" applyFont="1" applyAlignment="1">
      <alignment horizontal="center" vertical="center" wrapText="1"/>
    </xf>
    <xf numFmtId="0" fontId="53" fillId="0" borderId="13"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15"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15" xfId="0" applyFont="1" applyBorder="1" applyAlignment="1">
      <alignment horizontal="center" vertical="center" wrapText="1"/>
    </xf>
    <xf numFmtId="0" fontId="54" fillId="0" borderId="0" xfId="0" applyFont="1" applyAlignment="1">
      <alignment horizontal="center" vertical="center"/>
    </xf>
    <xf numFmtId="0" fontId="55" fillId="0" borderId="1" xfId="0" applyFont="1" applyBorder="1" applyAlignment="1">
      <alignment horizontal="center" vertical="center" wrapText="1"/>
    </xf>
    <xf numFmtId="0" fontId="55" fillId="0" borderId="2" xfId="0" applyFont="1" applyBorder="1" applyAlignment="1">
      <alignment horizontal="center" vertical="center"/>
    </xf>
    <xf numFmtId="0" fontId="55" fillId="0" borderId="1" xfId="0" applyFont="1" applyBorder="1" applyAlignment="1">
      <alignment horizontal="center" vertical="center"/>
    </xf>
    <xf numFmtId="0" fontId="55" fillId="0" borderId="5"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3" xfId="0" applyFont="1" applyBorder="1" applyAlignment="1">
      <alignment horizontal="center" vertical="center"/>
    </xf>
    <xf numFmtId="0" fontId="56" fillId="0" borderId="1" xfId="0" applyFont="1" applyBorder="1" applyAlignment="1">
      <alignment horizontal="left" vertical="center" wrapText="1"/>
    </xf>
    <xf numFmtId="0" fontId="57" fillId="0" borderId="2" xfId="0" applyFont="1" applyBorder="1" applyAlignment="1">
      <alignment horizontal="center" vertical="center"/>
    </xf>
    <xf numFmtId="0" fontId="56" fillId="0" borderId="1" xfId="0" applyFont="1" applyBorder="1" applyAlignment="1">
      <alignment horizontal="left"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55" fillId="0" borderId="5" xfId="0" applyFont="1" applyBorder="1" applyAlignment="1">
      <alignment horizontal="center" vertical="center"/>
    </xf>
    <xf numFmtId="0" fontId="55" fillId="0" borderId="10" xfId="0" applyFont="1" applyBorder="1" applyAlignment="1">
      <alignment horizontal="center" vertical="center"/>
    </xf>
    <xf numFmtId="0" fontId="55" fillId="0" borderId="6" xfId="0" applyFont="1" applyBorder="1" applyAlignment="1">
      <alignment horizontal="center" vertical="center"/>
    </xf>
    <xf numFmtId="0" fontId="0" fillId="0" borderId="0" xfId="0" applyFont="1" applyAlignment="1">
      <alignment vertical="center" wrapText="1"/>
    </xf>
    <xf numFmtId="0" fontId="0" fillId="0" borderId="0" xfId="0" applyAlignment="1">
      <alignment horizontal="center" vertical="center" wrapText="1"/>
    </xf>
    <xf numFmtId="0" fontId="58" fillId="0" borderId="0" xfId="0" applyFont="1" applyAlignment="1">
      <alignment horizontal="center" vertical="center" wrapText="1"/>
    </xf>
    <xf numFmtId="0" fontId="0"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61" fillId="0" borderId="0" xfId="0" applyFont="1" applyFill="1" applyAlignment="1">
      <alignment vertical="center"/>
    </xf>
    <xf numFmtId="182" fontId="24" fillId="0" borderId="1" xfId="0" applyNumberFormat="1" applyFont="1" applyFill="1" applyBorder="1" applyAlignment="1" quotePrefix="1">
      <alignment horizontal="center" vertical="center" wrapText="1"/>
    </xf>
    <xf numFmtId="0" fontId="25" fillId="0" borderId="7"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AppData\Local\Temp\Rar$DIa336.25876\&#39033;&#30446;&#20449;&#24687;&#32508;&#21512;&#26597;&#35810;_202409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信息综合查询_1"/>
    </sheetNames>
    <sheetDataSet>
      <sheetData sheetId="0">
        <row r="4">
          <cell r="BF4" t="str">
            <v>5500001853453429</v>
          </cell>
          <cell r="BG4">
            <v>63</v>
          </cell>
        </row>
        <row r="5">
          <cell r="BF5" t="str">
            <v>5500001854893191</v>
          </cell>
          <cell r="BG5">
            <v>164</v>
          </cell>
        </row>
        <row r="6">
          <cell r="BF6" t="str">
            <v>5500001853156415</v>
          </cell>
          <cell r="BG6">
            <v>38</v>
          </cell>
        </row>
        <row r="7">
          <cell r="BF7" t="str">
            <v>5500001942928922</v>
          </cell>
          <cell r="BG7">
            <v>23.5</v>
          </cell>
        </row>
        <row r="8">
          <cell r="BF8" t="str">
            <v>5500001853633728</v>
          </cell>
          <cell r="BG8">
            <v>90.96</v>
          </cell>
        </row>
        <row r="9">
          <cell r="BF9" t="str">
            <v>5500001853641289</v>
          </cell>
          <cell r="BG9">
            <v>132</v>
          </cell>
        </row>
        <row r="10">
          <cell r="BF10" t="str">
            <v>5500001854900925</v>
          </cell>
          <cell r="BG10">
            <v>80</v>
          </cell>
        </row>
        <row r="11">
          <cell r="BF11" t="str">
            <v>5500001870588009</v>
          </cell>
          <cell r="BG11">
            <v>100</v>
          </cell>
        </row>
        <row r="12">
          <cell r="BF12" t="str">
            <v>5500001851017533</v>
          </cell>
          <cell r="BG12">
            <v>230</v>
          </cell>
        </row>
        <row r="13">
          <cell r="BF13" t="str">
            <v>5500001851149513</v>
          </cell>
          <cell r="BG13">
            <v>80</v>
          </cell>
        </row>
        <row r="14">
          <cell r="BF14" t="str">
            <v>5500001942948523</v>
          </cell>
          <cell r="BG14">
            <v>190</v>
          </cell>
        </row>
        <row r="15">
          <cell r="BF15" t="str">
            <v>5500001848237947</v>
          </cell>
          <cell r="BG15">
            <v>50</v>
          </cell>
        </row>
        <row r="16">
          <cell r="BF16" t="str">
            <v>5500001852673414</v>
          </cell>
          <cell r="BG16">
            <v>151.15</v>
          </cell>
        </row>
        <row r="17">
          <cell r="BF17" t="str">
            <v>5500001852948424</v>
          </cell>
          <cell r="BG17">
            <v>53</v>
          </cell>
        </row>
        <row r="18">
          <cell r="BF18" t="str">
            <v>5500001852778901</v>
          </cell>
          <cell r="BG18">
            <v>86.79</v>
          </cell>
        </row>
        <row r="19">
          <cell r="BF19" t="str">
            <v>5500001852874303</v>
          </cell>
          <cell r="BG19">
            <v>73.01</v>
          </cell>
        </row>
        <row r="20">
          <cell r="BF20" t="str">
            <v>5500001852658861</v>
          </cell>
          <cell r="BG20">
            <v>50</v>
          </cell>
        </row>
        <row r="21">
          <cell r="BF21" t="str">
            <v>5500001870586755</v>
          </cell>
          <cell r="BG21">
            <v>102.62</v>
          </cell>
        </row>
        <row r="22">
          <cell r="BF22" t="str">
            <v>5500001852786625</v>
          </cell>
          <cell r="BG22">
            <v>120</v>
          </cell>
        </row>
        <row r="23">
          <cell r="BF23" t="str">
            <v>5500001848126641</v>
          </cell>
          <cell r="BG23">
            <v>180</v>
          </cell>
        </row>
        <row r="24">
          <cell r="BF24" t="str">
            <v>5500001867040449</v>
          </cell>
          <cell r="BG24">
            <v>210</v>
          </cell>
        </row>
        <row r="25">
          <cell r="BF25" t="str">
            <v>5500001910040315</v>
          </cell>
          <cell r="BG25">
            <v>46.46</v>
          </cell>
        </row>
        <row r="26">
          <cell r="BF26" t="str">
            <v>5500001852836673</v>
          </cell>
          <cell r="BG26">
            <v>50</v>
          </cell>
        </row>
        <row r="27">
          <cell r="BF27" t="str">
            <v>5500001870598011</v>
          </cell>
          <cell r="BG27">
            <v>31.05</v>
          </cell>
        </row>
        <row r="28">
          <cell r="BF28" t="str">
            <v>5500001870600394</v>
          </cell>
          <cell r="BG28">
            <v>31.46</v>
          </cell>
        </row>
        <row r="29">
          <cell r="BF29" t="str">
            <v>5500001903260282</v>
          </cell>
          <cell r="BG29">
            <v>44.95</v>
          </cell>
        </row>
        <row r="30">
          <cell r="BF30" t="str">
            <v>5500001942868655</v>
          </cell>
          <cell r="BG30">
            <v>32.18</v>
          </cell>
        </row>
        <row r="31">
          <cell r="BF31" t="str">
            <v>5500001852772154</v>
          </cell>
          <cell r="BG31">
            <v>136.41</v>
          </cell>
        </row>
        <row r="32">
          <cell r="BF32" t="str">
            <v>5500001852646362</v>
          </cell>
          <cell r="BG32">
            <v>83.9</v>
          </cell>
        </row>
        <row r="33">
          <cell r="BF33" t="str">
            <v>5500001904166463</v>
          </cell>
          <cell r="BG33">
            <v>100</v>
          </cell>
        </row>
        <row r="34">
          <cell r="BF34" t="str">
            <v>5500001852610323</v>
          </cell>
          <cell r="BG34">
            <v>160</v>
          </cell>
        </row>
        <row r="35">
          <cell r="BF35" t="str">
            <v>5500001852689583</v>
          </cell>
          <cell r="BG35">
            <v>160</v>
          </cell>
        </row>
        <row r="36">
          <cell r="BF36" t="str">
            <v>5500001852748947</v>
          </cell>
          <cell r="BG36">
            <v>67.8</v>
          </cell>
        </row>
        <row r="37">
          <cell r="BF37" t="str">
            <v>5500001942968074</v>
          </cell>
          <cell r="BG37">
            <v>83</v>
          </cell>
        </row>
        <row r="38">
          <cell r="BF38" t="str">
            <v>5500001943033617</v>
          </cell>
          <cell r="BG38">
            <v>40</v>
          </cell>
        </row>
        <row r="39">
          <cell r="BF39" t="str">
            <v>5500001852591930</v>
          </cell>
          <cell r="BG39">
            <v>60</v>
          </cell>
        </row>
        <row r="40">
          <cell r="BF40" t="str">
            <v>5500001852777477</v>
          </cell>
          <cell r="BG40">
            <v>130</v>
          </cell>
        </row>
        <row r="41">
          <cell r="BF41" t="str">
            <v>5500001870589013</v>
          </cell>
          <cell r="BG41">
            <v>51.28</v>
          </cell>
        </row>
        <row r="42">
          <cell r="BF42" t="str">
            <v>5500001852645500</v>
          </cell>
          <cell r="BG42">
            <v>25.51</v>
          </cell>
        </row>
        <row r="43">
          <cell r="BF43" t="str">
            <v>5500001852692209</v>
          </cell>
          <cell r="BG43">
            <v>70</v>
          </cell>
        </row>
        <row r="44">
          <cell r="BF44" t="str">
            <v>5500001852710592</v>
          </cell>
          <cell r="BG44">
            <v>95</v>
          </cell>
        </row>
        <row r="45">
          <cell r="BF45" t="str">
            <v>5500001852728927</v>
          </cell>
          <cell r="BG45">
            <v>162</v>
          </cell>
        </row>
        <row r="46">
          <cell r="BF46" t="str">
            <v>5500001852752595</v>
          </cell>
          <cell r="BG46">
            <v>90</v>
          </cell>
        </row>
        <row r="47">
          <cell r="BF47" t="str">
            <v>5500001870585002</v>
          </cell>
          <cell r="BG47">
            <v>21.11</v>
          </cell>
        </row>
        <row r="48">
          <cell r="BF48" t="str">
            <v>5500001904164122</v>
          </cell>
          <cell r="BG48">
            <v>30</v>
          </cell>
        </row>
        <row r="49">
          <cell r="BF49" t="str">
            <v>5500001852822970</v>
          </cell>
          <cell r="BG49">
            <v>50</v>
          </cell>
        </row>
        <row r="50">
          <cell r="BF50" t="str">
            <v>5500001870596503</v>
          </cell>
          <cell r="BG50">
            <v>280</v>
          </cell>
        </row>
        <row r="51">
          <cell r="BF51" t="str">
            <v>5500001942947279</v>
          </cell>
          <cell r="BG51">
            <v>55</v>
          </cell>
        </row>
        <row r="52">
          <cell r="BF52" t="str">
            <v>5500001852582738</v>
          </cell>
          <cell r="BG52">
            <v>151.07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F3:H79"/>
  <sheetViews>
    <sheetView workbookViewId="0">
      <selection activeCell="AX15" sqref="AX15"/>
    </sheetView>
  </sheetViews>
  <sheetFormatPr defaultColWidth="8.89166666666667" defaultRowHeight="13.5" outlineLevelCol="7"/>
  <cols>
    <col min="6" max="6" width="49.5583333333333" customWidth="1"/>
    <col min="7" max="7" width="13.8916666666667" customWidth="1"/>
  </cols>
  <sheetData>
    <row r="3" spans="6:8">
      <c r="F3" s="329" t="s">
        <v>0</v>
      </c>
      <c r="G3" t="s">
        <v>1</v>
      </c>
      <c r="H3" t="s">
        <v>2</v>
      </c>
    </row>
    <row r="4" spans="6:8">
      <c r="F4" s="329" t="s">
        <v>3</v>
      </c>
      <c r="G4" t="s">
        <v>4</v>
      </c>
      <c r="H4" t="s">
        <v>5</v>
      </c>
    </row>
    <row r="5" spans="6:6">
      <c r="F5" s="329" t="s">
        <v>6</v>
      </c>
    </row>
    <row r="6" spans="6:6">
      <c r="F6" s="329" t="s">
        <v>7</v>
      </c>
    </row>
    <row r="7" spans="6:6">
      <c r="F7" s="329" t="s">
        <v>8</v>
      </c>
    </row>
    <row r="8" spans="6:6">
      <c r="F8" s="329" t="s">
        <v>9</v>
      </c>
    </row>
    <row r="9" spans="6:6">
      <c r="F9" s="329" t="s">
        <v>10</v>
      </c>
    </row>
    <row r="10" spans="6:6">
      <c r="F10" s="329" t="s">
        <v>11</v>
      </c>
    </row>
    <row r="11" spans="6:6">
      <c r="F11" s="329" t="s">
        <v>12</v>
      </c>
    </row>
    <row r="12" spans="6:6">
      <c r="F12" s="329" t="s">
        <v>13</v>
      </c>
    </row>
    <row r="13" spans="6:6">
      <c r="F13" s="329" t="s">
        <v>14</v>
      </c>
    </row>
    <row r="14" spans="6:6">
      <c r="F14" s="329" t="s">
        <v>15</v>
      </c>
    </row>
    <row r="15" spans="6:6">
      <c r="F15" s="329" t="s">
        <v>16</v>
      </c>
    </row>
    <row r="16" spans="6:6">
      <c r="F16" s="329" t="s">
        <v>17</v>
      </c>
    </row>
    <row r="17" spans="6:6">
      <c r="F17" s="329" t="s">
        <v>18</v>
      </c>
    </row>
    <row r="18" spans="6:6">
      <c r="F18" s="329" t="s">
        <v>19</v>
      </c>
    </row>
    <row r="19" spans="6:6">
      <c r="F19" s="329" t="s">
        <v>20</v>
      </c>
    </row>
    <row r="20" spans="6:6">
      <c r="F20" s="329" t="s">
        <v>21</v>
      </c>
    </row>
    <row r="21" spans="6:6">
      <c r="F21" s="329" t="s">
        <v>22</v>
      </c>
    </row>
    <row r="22" spans="6:6">
      <c r="F22" s="329" t="s">
        <v>23</v>
      </c>
    </row>
    <row r="23" spans="6:6">
      <c r="F23" s="329" t="s">
        <v>24</v>
      </c>
    </row>
    <row r="24" spans="6:6">
      <c r="F24" s="329" t="s">
        <v>25</v>
      </c>
    </row>
    <row r="25" spans="6:6">
      <c r="F25" s="329" t="s">
        <v>26</v>
      </c>
    </row>
    <row r="26" spans="6:6">
      <c r="F26" s="329" t="s">
        <v>27</v>
      </c>
    </row>
    <row r="27" spans="6:6">
      <c r="F27" s="329" t="s">
        <v>28</v>
      </c>
    </row>
    <row r="28" spans="6:6">
      <c r="F28" s="329" t="s">
        <v>29</v>
      </c>
    </row>
    <row r="29" spans="6:6">
      <c r="F29" s="329" t="s">
        <v>30</v>
      </c>
    </row>
    <row r="30" spans="6:6">
      <c r="F30" s="329" t="s">
        <v>31</v>
      </c>
    </row>
    <row r="31" spans="6:6">
      <c r="F31" s="329" t="s">
        <v>32</v>
      </c>
    </row>
    <row r="32" spans="6:6">
      <c r="F32" s="329" t="s">
        <v>33</v>
      </c>
    </row>
    <row r="33" spans="6:6">
      <c r="F33" s="329" t="s">
        <v>34</v>
      </c>
    </row>
    <row r="34" spans="6:6">
      <c r="F34" s="329" t="s">
        <v>35</v>
      </c>
    </row>
    <row r="35" spans="6:6">
      <c r="F35" s="329" t="s">
        <v>36</v>
      </c>
    </row>
    <row r="36" spans="6:6">
      <c r="F36" s="329" t="s">
        <v>37</v>
      </c>
    </row>
    <row r="37" spans="6:6">
      <c r="F37" s="329" t="s">
        <v>38</v>
      </c>
    </row>
    <row r="38" spans="6:6">
      <c r="F38" s="329" t="s">
        <v>39</v>
      </c>
    </row>
    <row r="39" spans="6:6">
      <c r="F39" s="329" t="s">
        <v>40</v>
      </c>
    </row>
    <row r="40" spans="6:6">
      <c r="F40" s="329" t="s">
        <v>41</v>
      </c>
    </row>
    <row r="41" spans="6:6">
      <c r="F41" s="329" t="s">
        <v>42</v>
      </c>
    </row>
    <row r="42" spans="6:6">
      <c r="F42" s="329" t="s">
        <v>43</v>
      </c>
    </row>
    <row r="43" spans="6:6">
      <c r="F43" s="329" t="s">
        <v>44</v>
      </c>
    </row>
    <row r="44" spans="6:6">
      <c r="F44" s="329" t="s">
        <v>45</v>
      </c>
    </row>
    <row r="45" spans="6:6">
      <c r="F45" s="329" t="s">
        <v>46</v>
      </c>
    </row>
    <row r="46" spans="6:6">
      <c r="F46" s="329" t="s">
        <v>47</v>
      </c>
    </row>
    <row r="47" spans="6:6">
      <c r="F47" s="329" t="s">
        <v>48</v>
      </c>
    </row>
    <row r="48" spans="6:6">
      <c r="F48" s="329" t="s">
        <v>49</v>
      </c>
    </row>
    <row r="49" spans="6:6">
      <c r="F49" s="329" t="s">
        <v>50</v>
      </c>
    </row>
    <row r="50" spans="6:6">
      <c r="F50" s="329" t="s">
        <v>51</v>
      </c>
    </row>
    <row r="51" spans="6:6">
      <c r="F51" s="329" t="s">
        <v>52</v>
      </c>
    </row>
    <row r="52" spans="6:6">
      <c r="F52" s="329" t="s">
        <v>53</v>
      </c>
    </row>
    <row r="53" spans="6:6">
      <c r="F53" s="329" t="s">
        <v>54</v>
      </c>
    </row>
    <row r="54" spans="6:6">
      <c r="F54" s="329" t="s">
        <v>55</v>
      </c>
    </row>
    <row r="55" spans="6:6">
      <c r="F55" s="329" t="s">
        <v>56</v>
      </c>
    </row>
    <row r="56" spans="6:6">
      <c r="F56" s="329" t="s">
        <v>57</v>
      </c>
    </row>
    <row r="57" spans="6:6">
      <c r="F57" s="329" t="s">
        <v>58</v>
      </c>
    </row>
    <row r="58" spans="6:6">
      <c r="F58" s="329" t="s">
        <v>59</v>
      </c>
    </row>
    <row r="59" spans="6:6">
      <c r="F59" s="329" t="s">
        <v>60</v>
      </c>
    </row>
    <row r="60" spans="6:6">
      <c r="F60" s="329" t="s">
        <v>61</v>
      </c>
    </row>
    <row r="61" spans="6:6">
      <c r="F61" s="329" t="s">
        <v>62</v>
      </c>
    </row>
    <row r="62" spans="6:6">
      <c r="F62" s="329" t="s">
        <v>63</v>
      </c>
    </row>
    <row r="63" spans="6:6">
      <c r="F63" s="329" t="s">
        <v>64</v>
      </c>
    </row>
    <row r="64" spans="6:6">
      <c r="F64" s="329" t="s">
        <v>65</v>
      </c>
    </row>
    <row r="65" spans="6:6">
      <c r="F65" s="329" t="s">
        <v>66</v>
      </c>
    </row>
    <row r="66" spans="6:6">
      <c r="F66" s="329" t="s">
        <v>67</v>
      </c>
    </row>
    <row r="67" spans="6:6">
      <c r="F67" s="329" t="s">
        <v>68</v>
      </c>
    </row>
    <row r="68" spans="6:6">
      <c r="F68" s="329" t="s">
        <v>69</v>
      </c>
    </row>
    <row r="69" spans="6:6">
      <c r="F69" s="329" t="s">
        <v>70</v>
      </c>
    </row>
    <row r="70" spans="6:6">
      <c r="F70" s="329" t="s">
        <v>71</v>
      </c>
    </row>
    <row r="71" spans="6:6">
      <c r="F71" s="329" t="s">
        <v>72</v>
      </c>
    </row>
    <row r="72" spans="6:6">
      <c r="F72" s="329" t="s">
        <v>73</v>
      </c>
    </row>
    <row r="73" spans="6:6">
      <c r="F73" s="329" t="s">
        <v>74</v>
      </c>
    </row>
    <row r="74" spans="6:6">
      <c r="F74" s="329" t="s">
        <v>75</v>
      </c>
    </row>
    <row r="75" spans="6:6">
      <c r="F75" s="329" t="s">
        <v>76</v>
      </c>
    </row>
    <row r="76" spans="6:6">
      <c r="F76" s="329" t="s">
        <v>77</v>
      </c>
    </row>
    <row r="77" spans="6:6">
      <c r="F77" s="329" t="s">
        <v>78</v>
      </c>
    </row>
    <row r="78" spans="6:6">
      <c r="F78" s="329" t="s">
        <v>79</v>
      </c>
    </row>
    <row r="79" spans="6:6">
      <c r="F79" s="329" t="s">
        <v>80</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19"/>
  <sheetViews>
    <sheetView workbookViewId="0">
      <selection activeCell="AX15" sqref="AX15"/>
    </sheetView>
  </sheetViews>
  <sheetFormatPr defaultColWidth="8.89166666666667" defaultRowHeight="13.5" outlineLevelCol="2"/>
  <cols>
    <col min="1" max="1" width="8.89166666666667" style="6"/>
    <col min="2" max="2" width="50" customWidth="1"/>
  </cols>
  <sheetData>
    <row r="1" spans="1:3">
      <c r="A1" s="7" t="s">
        <v>184</v>
      </c>
      <c r="B1" s="7"/>
      <c r="C1" s="7"/>
    </row>
    <row r="2" spans="1:3">
      <c r="A2" s="7"/>
      <c r="B2" s="7"/>
      <c r="C2" s="7"/>
    </row>
    <row r="3" ht="2" customHeight="1" spans="1:3">
      <c r="A3" s="7"/>
      <c r="B3" s="7"/>
      <c r="C3" s="7"/>
    </row>
    <row r="4" hidden="1" spans="1:3">
      <c r="A4" s="7"/>
      <c r="B4" s="7"/>
      <c r="C4" s="7"/>
    </row>
    <row r="5" ht="26" customHeight="1" spans="1:3">
      <c r="A5" s="2" t="s">
        <v>83</v>
      </c>
      <c r="B5" s="2" t="s">
        <v>184</v>
      </c>
      <c r="C5" s="2" t="s">
        <v>85</v>
      </c>
    </row>
    <row r="6" ht="26" customHeight="1" spans="1:3">
      <c r="A6" s="3">
        <v>1</v>
      </c>
      <c r="B6" s="5" t="s">
        <v>653</v>
      </c>
      <c r="C6" s="5"/>
    </row>
    <row r="7" ht="26" customHeight="1" spans="1:3">
      <c r="A7" s="3">
        <v>2</v>
      </c>
      <c r="B7" s="5" t="s">
        <v>654</v>
      </c>
      <c r="C7" s="5"/>
    </row>
    <row r="8" ht="26" customHeight="1" spans="1:3">
      <c r="A8" s="3">
        <v>3</v>
      </c>
      <c r="B8" s="8" t="s">
        <v>655</v>
      </c>
      <c r="C8" s="5"/>
    </row>
    <row r="9" ht="26" customHeight="1" spans="1:3">
      <c r="A9" s="3">
        <v>4</v>
      </c>
      <c r="B9" s="8" t="s">
        <v>656</v>
      </c>
      <c r="C9" s="5"/>
    </row>
    <row r="10" ht="26" customHeight="1" spans="1:3">
      <c r="A10" s="3">
        <v>5</v>
      </c>
      <c r="B10" s="8" t="s">
        <v>657</v>
      </c>
      <c r="C10" s="5"/>
    </row>
    <row r="11" ht="26" customHeight="1" spans="1:3">
      <c r="A11" s="3">
        <v>6</v>
      </c>
      <c r="B11" s="8" t="s">
        <v>658</v>
      </c>
      <c r="C11" s="5"/>
    </row>
    <row r="12" ht="26" customHeight="1" spans="1:3">
      <c r="A12" s="3">
        <v>7</v>
      </c>
      <c r="B12" s="8" t="s">
        <v>659</v>
      </c>
      <c r="C12" s="5"/>
    </row>
    <row r="13" ht="26" customHeight="1" spans="1:3">
      <c r="A13" s="3">
        <v>8</v>
      </c>
      <c r="B13" s="8" t="s">
        <v>660</v>
      </c>
      <c r="C13" s="5"/>
    </row>
    <row r="14" ht="26" customHeight="1" spans="1:3">
      <c r="A14" s="3">
        <v>9</v>
      </c>
      <c r="B14" s="8" t="s">
        <v>661</v>
      </c>
      <c r="C14" s="5"/>
    </row>
    <row r="15" ht="26" customHeight="1" spans="1:3">
      <c r="A15" s="3">
        <v>10</v>
      </c>
      <c r="B15" s="8" t="s">
        <v>662</v>
      </c>
      <c r="C15" s="5"/>
    </row>
    <row r="16" ht="26" customHeight="1" spans="1:3">
      <c r="A16" s="3">
        <v>11</v>
      </c>
      <c r="B16" s="8" t="s">
        <v>663</v>
      </c>
      <c r="C16" s="5"/>
    </row>
    <row r="17" ht="26" customHeight="1" spans="1:3">
      <c r="A17" s="3">
        <v>12</v>
      </c>
      <c r="B17" s="5" t="s">
        <v>664</v>
      </c>
      <c r="C17" s="5"/>
    </row>
    <row r="18" ht="26" customHeight="1" spans="1:3">
      <c r="A18" s="3">
        <v>13</v>
      </c>
      <c r="B18" s="5" t="s">
        <v>665</v>
      </c>
      <c r="C18" s="5"/>
    </row>
    <row r="19" ht="26" customHeight="1" spans="1:3">
      <c r="A19" s="3">
        <v>14</v>
      </c>
      <c r="B19" s="5" t="s">
        <v>666</v>
      </c>
      <c r="C19" s="5"/>
    </row>
  </sheetData>
  <mergeCells count="1">
    <mergeCell ref="A1:C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C13"/>
  <sheetViews>
    <sheetView workbookViewId="0">
      <selection activeCell="AX15" sqref="AX15"/>
    </sheetView>
  </sheetViews>
  <sheetFormatPr defaultColWidth="8.89166666666667" defaultRowHeight="13.5" outlineLevelCol="2"/>
  <cols>
    <col min="2" max="2" width="39.4416666666667" customWidth="1"/>
  </cols>
  <sheetData>
    <row r="1" ht="30" customHeight="1" spans="1:3">
      <c r="A1" s="1" t="s">
        <v>301</v>
      </c>
      <c r="B1" s="1"/>
      <c r="C1" s="1"/>
    </row>
    <row r="2" ht="29" customHeight="1" spans="1:3">
      <c r="A2" s="2" t="s">
        <v>83</v>
      </c>
      <c r="B2" s="2" t="s">
        <v>301</v>
      </c>
      <c r="C2" s="2" t="s">
        <v>85</v>
      </c>
    </row>
    <row r="3" spans="1:3">
      <c r="A3" s="3">
        <v>1</v>
      </c>
      <c r="B3" s="4" t="s">
        <v>348</v>
      </c>
      <c r="C3" s="5"/>
    </row>
    <row r="4" spans="1:3">
      <c r="A4" s="3">
        <v>2</v>
      </c>
      <c r="B4" s="4" t="s">
        <v>667</v>
      </c>
      <c r="C4" s="5"/>
    </row>
    <row r="5" spans="1:3">
      <c r="A5" s="3">
        <v>3</v>
      </c>
      <c r="B5" s="4" t="s">
        <v>668</v>
      </c>
      <c r="C5" s="5"/>
    </row>
    <row r="6" spans="1:3">
      <c r="A6" s="3">
        <v>4</v>
      </c>
      <c r="B6" s="4" t="s">
        <v>486</v>
      </c>
      <c r="C6" s="5"/>
    </row>
    <row r="7" spans="1:3">
      <c r="A7" s="3">
        <v>5</v>
      </c>
      <c r="B7" s="4" t="s">
        <v>355</v>
      </c>
      <c r="C7" s="5"/>
    </row>
    <row r="8" spans="1:3">
      <c r="A8" s="3">
        <v>6</v>
      </c>
      <c r="B8" s="4" t="s">
        <v>316</v>
      </c>
      <c r="C8" s="5"/>
    </row>
    <row r="9" spans="1:3">
      <c r="A9" s="3">
        <v>7</v>
      </c>
      <c r="B9" s="4" t="s">
        <v>335</v>
      </c>
      <c r="C9" s="5"/>
    </row>
    <row r="10" spans="1:3">
      <c r="A10" s="3">
        <v>8</v>
      </c>
      <c r="B10" s="4" t="s">
        <v>669</v>
      </c>
      <c r="C10" s="5"/>
    </row>
    <row r="11" spans="1:3">
      <c r="A11" s="3">
        <v>9</v>
      </c>
      <c r="B11" s="4" t="s">
        <v>519</v>
      </c>
      <c r="C11" s="5"/>
    </row>
    <row r="12" spans="1:3">
      <c r="A12" s="3">
        <v>10</v>
      </c>
      <c r="B12" s="4" t="s">
        <v>670</v>
      </c>
      <c r="C12" s="5"/>
    </row>
    <row r="13" spans="1:3">
      <c r="A13" s="3">
        <v>11</v>
      </c>
      <c r="B13" s="4" t="s">
        <v>198</v>
      </c>
      <c r="C13" s="5"/>
    </row>
  </sheetData>
  <mergeCells count="1">
    <mergeCell ref="A1:C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50"/>
  <sheetViews>
    <sheetView topLeftCell="A37" workbookViewId="0">
      <selection activeCell="AX15" sqref="AX15"/>
    </sheetView>
  </sheetViews>
  <sheetFormatPr defaultColWidth="8.89166666666667" defaultRowHeight="13.5" outlineLevelCol="2"/>
  <cols>
    <col min="1" max="1" width="8.44166666666667" style="320" customWidth="1"/>
    <col min="2" max="2" width="58.6666666666667" style="314" customWidth="1"/>
    <col min="3" max="3" width="19.775" style="314" customWidth="1"/>
    <col min="4" max="16384" width="8.89166666666667" style="314"/>
  </cols>
  <sheetData>
    <row r="1" spans="1:1">
      <c r="A1" s="320" t="s">
        <v>81</v>
      </c>
    </row>
    <row r="2" ht="36" customHeight="1" spans="1:3">
      <c r="A2" s="321" t="s">
        <v>82</v>
      </c>
      <c r="B2" s="321"/>
      <c r="C2" s="321"/>
    </row>
    <row r="3" s="319" customFormat="1" ht="33" customHeight="1" spans="1:3">
      <c r="A3" s="322" t="s">
        <v>83</v>
      </c>
      <c r="B3" s="323" t="s">
        <v>84</v>
      </c>
      <c r="C3" s="323" t="s">
        <v>85</v>
      </c>
    </row>
    <row r="4" s="319" customFormat="1" ht="27" customHeight="1" spans="1:3">
      <c r="A4" s="324" t="s">
        <v>86</v>
      </c>
      <c r="B4" s="325"/>
      <c r="C4" s="325"/>
    </row>
    <row r="5" s="319" customFormat="1" ht="27" customHeight="1" spans="1:3">
      <c r="A5" s="322">
        <v>1</v>
      </c>
      <c r="B5" s="326" t="s">
        <v>87</v>
      </c>
      <c r="C5" s="325"/>
    </row>
    <row r="6" s="319" customFormat="1" ht="35" customHeight="1" spans="1:3">
      <c r="A6" s="322">
        <v>2</v>
      </c>
      <c r="B6" s="326" t="s">
        <v>88</v>
      </c>
      <c r="C6" s="326"/>
    </row>
    <row r="7" s="319" customFormat="1" ht="32" customHeight="1" spans="1:3">
      <c r="A7" s="322">
        <v>3</v>
      </c>
      <c r="B7" s="326" t="s">
        <v>89</v>
      </c>
      <c r="C7" s="326"/>
    </row>
    <row r="8" s="319" customFormat="1" ht="25" customHeight="1" spans="1:3">
      <c r="A8" s="322">
        <v>4</v>
      </c>
      <c r="B8" s="326" t="s">
        <v>90</v>
      </c>
      <c r="C8" s="326"/>
    </row>
    <row r="9" ht="25" customHeight="1" spans="1:3">
      <c r="A9" s="322">
        <v>5</v>
      </c>
      <c r="B9" s="327" t="s">
        <v>91</v>
      </c>
      <c r="C9" s="327"/>
    </row>
    <row r="10" ht="25" customHeight="1" spans="1:3">
      <c r="A10" s="322">
        <v>6</v>
      </c>
      <c r="B10" s="327" t="s">
        <v>92</v>
      </c>
      <c r="C10" s="328" t="s">
        <v>93</v>
      </c>
    </row>
    <row r="11" ht="25" customHeight="1" spans="1:3">
      <c r="A11" s="322">
        <v>7</v>
      </c>
      <c r="B11" s="327" t="s">
        <v>94</v>
      </c>
      <c r="C11" s="327"/>
    </row>
    <row r="12" ht="25" customHeight="1" spans="1:3">
      <c r="A12" s="322">
        <v>8</v>
      </c>
      <c r="B12" s="327" t="s">
        <v>95</v>
      </c>
      <c r="C12" s="327"/>
    </row>
    <row r="13" ht="26" customHeight="1" spans="1:3">
      <c r="A13" s="322">
        <v>9</v>
      </c>
      <c r="B13" s="327" t="s">
        <v>96</v>
      </c>
      <c r="C13" s="327"/>
    </row>
    <row r="14" ht="25" customHeight="1" spans="1:3">
      <c r="A14" s="328"/>
      <c r="B14" s="327" t="s">
        <v>97</v>
      </c>
      <c r="C14" s="327"/>
    </row>
    <row r="15" ht="25" customHeight="1" spans="1:3">
      <c r="A15" s="324" t="s">
        <v>98</v>
      </c>
      <c r="B15" s="325"/>
      <c r="C15" s="325"/>
    </row>
    <row r="16" ht="31" customHeight="1" spans="1:3">
      <c r="A16" s="328">
        <v>1</v>
      </c>
      <c r="B16" s="327" t="s">
        <v>99</v>
      </c>
      <c r="C16" s="327"/>
    </row>
    <row r="17" ht="31" customHeight="1" spans="1:3">
      <c r="A17" s="328">
        <v>2</v>
      </c>
      <c r="B17" s="327" t="s">
        <v>100</v>
      </c>
      <c r="C17" s="327"/>
    </row>
    <row r="18" ht="31" customHeight="1" spans="1:3">
      <c r="A18" s="328">
        <v>3</v>
      </c>
      <c r="B18" s="327" t="s">
        <v>101</v>
      </c>
      <c r="C18" s="327"/>
    </row>
    <row r="19" ht="31" customHeight="1" spans="1:3">
      <c r="A19" s="328">
        <v>4</v>
      </c>
      <c r="B19" s="327" t="s">
        <v>102</v>
      </c>
      <c r="C19" s="327"/>
    </row>
    <row r="20" ht="31" customHeight="1" spans="1:3">
      <c r="A20" s="328">
        <v>5</v>
      </c>
      <c r="B20" s="327" t="s">
        <v>103</v>
      </c>
      <c r="C20" s="327"/>
    </row>
    <row r="21" ht="31" customHeight="1" spans="1:3">
      <c r="A21" s="328">
        <v>6</v>
      </c>
      <c r="B21" s="327" t="s">
        <v>104</v>
      </c>
      <c r="C21" s="327"/>
    </row>
    <row r="22" ht="34" customHeight="1" spans="1:3">
      <c r="A22" s="328">
        <v>7</v>
      </c>
      <c r="B22" s="327" t="s">
        <v>105</v>
      </c>
      <c r="C22" s="327"/>
    </row>
    <row r="23" ht="34" customHeight="1" spans="1:3">
      <c r="A23" s="328">
        <v>8</v>
      </c>
      <c r="B23" s="327" t="s">
        <v>106</v>
      </c>
      <c r="C23" s="327"/>
    </row>
    <row r="24" ht="31" customHeight="1" spans="1:3">
      <c r="A24" s="328">
        <v>9</v>
      </c>
      <c r="B24" s="327" t="s">
        <v>107</v>
      </c>
      <c r="C24" s="327"/>
    </row>
    <row r="25" ht="31" customHeight="1" spans="1:3">
      <c r="A25" s="328">
        <v>10</v>
      </c>
      <c r="B25" s="327" t="s">
        <v>108</v>
      </c>
      <c r="C25" s="327"/>
    </row>
    <row r="26" ht="31" customHeight="1" spans="1:3">
      <c r="A26" s="328">
        <v>11</v>
      </c>
      <c r="B26" s="327" t="s">
        <v>95</v>
      </c>
      <c r="C26" s="327"/>
    </row>
    <row r="27" ht="28" customHeight="1" spans="1:3">
      <c r="A27" s="328">
        <v>12</v>
      </c>
      <c r="B27" s="327" t="s">
        <v>109</v>
      </c>
      <c r="C27" s="327"/>
    </row>
    <row r="28" ht="21" customHeight="1" spans="1:3">
      <c r="A28" s="328"/>
      <c r="B28" s="327" t="s">
        <v>97</v>
      </c>
      <c r="C28" s="327"/>
    </row>
    <row r="29" ht="26" customHeight="1" spans="1:3">
      <c r="A29" s="324" t="s">
        <v>110</v>
      </c>
      <c r="B29" s="325"/>
      <c r="C29" s="325"/>
    </row>
    <row r="30" ht="30" customHeight="1" spans="1:3">
      <c r="A30" s="328">
        <v>1</v>
      </c>
      <c r="B30" s="327" t="s">
        <v>111</v>
      </c>
      <c r="C30" s="327"/>
    </row>
    <row r="31" ht="30" customHeight="1" spans="1:3">
      <c r="A31" s="328">
        <v>2</v>
      </c>
      <c r="B31" s="327" t="s">
        <v>112</v>
      </c>
      <c r="C31" s="327"/>
    </row>
    <row r="32" ht="57" customHeight="1" spans="1:3">
      <c r="A32" s="328">
        <v>3</v>
      </c>
      <c r="B32" s="327" t="s">
        <v>113</v>
      </c>
      <c r="C32" s="327"/>
    </row>
    <row r="33" ht="43" customHeight="1" spans="1:3">
      <c r="A33" s="328">
        <v>4</v>
      </c>
      <c r="B33" s="327" t="s">
        <v>114</v>
      </c>
      <c r="C33" s="327"/>
    </row>
    <row r="34" ht="43" customHeight="1" spans="1:3">
      <c r="A34" s="328">
        <v>5</v>
      </c>
      <c r="B34" s="327" t="s">
        <v>115</v>
      </c>
      <c r="C34" s="327"/>
    </row>
    <row r="35" ht="28" customHeight="1" spans="1:3">
      <c r="A35" s="328">
        <v>6</v>
      </c>
      <c r="B35" s="327" t="s">
        <v>116</v>
      </c>
      <c r="C35" s="327"/>
    </row>
    <row r="36" ht="42" customHeight="1" spans="1:3">
      <c r="A36" s="328">
        <v>7</v>
      </c>
      <c r="B36" s="327" t="s">
        <v>117</v>
      </c>
      <c r="C36" s="327"/>
    </row>
    <row r="37" ht="26" customHeight="1" spans="1:3">
      <c r="A37" s="328">
        <v>8</v>
      </c>
      <c r="B37" s="327" t="s">
        <v>95</v>
      </c>
      <c r="C37" s="327"/>
    </row>
    <row r="38" ht="39" customHeight="1" spans="1:3">
      <c r="A38" s="328">
        <v>9</v>
      </c>
      <c r="B38" s="327" t="s">
        <v>118</v>
      </c>
      <c r="C38" s="327"/>
    </row>
    <row r="39" ht="26" customHeight="1" spans="1:3">
      <c r="A39" s="328">
        <v>10</v>
      </c>
      <c r="B39" s="327" t="s">
        <v>119</v>
      </c>
      <c r="C39" s="327"/>
    </row>
    <row r="40" ht="26" customHeight="1" spans="1:3">
      <c r="A40" s="328">
        <v>11</v>
      </c>
      <c r="B40" s="327" t="s">
        <v>120</v>
      </c>
      <c r="C40" s="327"/>
    </row>
    <row r="41" ht="26" customHeight="1" spans="1:3">
      <c r="A41" s="324" t="s">
        <v>121</v>
      </c>
      <c r="B41" s="325"/>
      <c r="C41" s="325"/>
    </row>
    <row r="42" ht="26" customHeight="1" spans="1:3">
      <c r="A42" s="328">
        <v>1</v>
      </c>
      <c r="B42" s="327" t="s">
        <v>122</v>
      </c>
      <c r="C42" s="327"/>
    </row>
    <row r="43" ht="52" customHeight="1" spans="1:3">
      <c r="A43" s="328">
        <v>2</v>
      </c>
      <c r="B43" s="327" t="s">
        <v>123</v>
      </c>
      <c r="C43" s="327"/>
    </row>
    <row r="44" ht="26" customHeight="1" spans="1:3">
      <c r="A44" s="328">
        <v>3</v>
      </c>
      <c r="B44" s="327" t="s">
        <v>124</v>
      </c>
      <c r="C44" s="327"/>
    </row>
    <row r="45" ht="26" customHeight="1" spans="1:3">
      <c r="A45" s="328">
        <v>4</v>
      </c>
      <c r="B45" s="327" t="s">
        <v>125</v>
      </c>
      <c r="C45" s="327"/>
    </row>
    <row r="46" ht="26" customHeight="1" spans="1:3">
      <c r="A46" s="328">
        <v>5</v>
      </c>
      <c r="B46" s="327" t="s">
        <v>95</v>
      </c>
      <c r="C46" s="327"/>
    </row>
    <row r="47" ht="33" customHeight="1" spans="1:3">
      <c r="A47" s="328">
        <v>6</v>
      </c>
      <c r="B47" s="327" t="s">
        <v>126</v>
      </c>
      <c r="C47" s="327"/>
    </row>
    <row r="48" ht="37" customHeight="1" spans="1:3">
      <c r="A48" s="328">
        <v>7</v>
      </c>
      <c r="B48" s="327" t="s">
        <v>127</v>
      </c>
      <c r="C48" s="327"/>
    </row>
    <row r="49" ht="26" customHeight="1" spans="1:3">
      <c r="A49" s="328">
        <v>8</v>
      </c>
      <c r="B49" s="327" t="s">
        <v>128</v>
      </c>
      <c r="C49" s="327"/>
    </row>
    <row r="50" ht="26" customHeight="1" spans="1:3">
      <c r="A50" s="328">
        <v>9</v>
      </c>
      <c r="B50" s="327" t="s">
        <v>129</v>
      </c>
      <c r="C50" s="327"/>
    </row>
  </sheetData>
  <mergeCells count="5">
    <mergeCell ref="A2:C2"/>
    <mergeCell ref="A4:C4"/>
    <mergeCell ref="A15:C15"/>
    <mergeCell ref="A29:C29"/>
    <mergeCell ref="A41:C4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K13"/>
  <sheetViews>
    <sheetView zoomScale="85" zoomScaleNormal="85" topLeftCell="M1" workbookViewId="0">
      <selection activeCell="AX15" sqref="AX15"/>
    </sheetView>
  </sheetViews>
  <sheetFormatPr defaultColWidth="8.89166666666667" defaultRowHeight="13.5"/>
  <cols>
    <col min="1" max="1" width="7.5" customWidth="1"/>
    <col min="4" max="4" width="12.9166666666667" customWidth="1"/>
    <col min="11" max="11" width="11.8666666666667" customWidth="1"/>
  </cols>
  <sheetData>
    <row r="1" spans="13:13">
      <c r="M1" t="s">
        <v>130</v>
      </c>
    </row>
    <row r="2" spans="1:37">
      <c r="A2" s="301" t="s">
        <v>131</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row>
    <row r="3" spans="1:37">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row>
    <row r="4" spans="1:37">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row>
    <row r="5" spans="1:37">
      <c r="A5" s="301"/>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row>
    <row r="6" s="1" customFormat="1" ht="42" customHeight="1" spans="1:37">
      <c r="A6" s="302" t="s">
        <v>132</v>
      </c>
      <c r="B6" s="302"/>
      <c r="C6" s="302"/>
      <c r="D6" s="302"/>
      <c r="E6" s="302"/>
      <c r="F6" s="303" t="s">
        <v>133</v>
      </c>
      <c r="G6" s="304" t="s">
        <v>134</v>
      </c>
      <c r="H6" s="304"/>
      <c r="I6" s="304"/>
      <c r="J6" s="304"/>
      <c r="K6" s="304"/>
      <c r="L6" s="303" t="s">
        <v>133</v>
      </c>
      <c r="M6" s="304" t="s">
        <v>135</v>
      </c>
      <c r="N6" s="304"/>
      <c r="O6" s="304"/>
      <c r="P6" s="304"/>
      <c r="Q6" s="304"/>
      <c r="R6" s="304"/>
      <c r="S6" s="303" t="s">
        <v>133</v>
      </c>
      <c r="T6" s="304" t="s">
        <v>136</v>
      </c>
      <c r="U6" s="304"/>
      <c r="V6" s="304"/>
      <c r="W6" s="304"/>
      <c r="X6" s="304"/>
      <c r="Y6" s="303" t="s">
        <v>133</v>
      </c>
      <c r="Z6" s="304" t="s">
        <v>137</v>
      </c>
      <c r="AA6" s="304"/>
      <c r="AB6" s="304"/>
      <c r="AC6" s="304"/>
      <c r="AD6" s="304"/>
      <c r="AE6" s="304"/>
      <c r="AF6" s="303" t="s">
        <v>133</v>
      </c>
      <c r="AG6" s="304" t="s">
        <v>138</v>
      </c>
      <c r="AH6" s="304"/>
      <c r="AI6" s="304"/>
      <c r="AJ6" s="304"/>
      <c r="AK6" s="304"/>
    </row>
    <row r="7" s="1" customFormat="1" ht="42" customHeight="1" spans="1:37">
      <c r="A7" s="305" t="s">
        <v>139</v>
      </c>
      <c r="B7" s="306"/>
      <c r="C7" s="306"/>
      <c r="D7" s="306"/>
      <c r="E7" s="307"/>
      <c r="F7" s="308"/>
      <c r="G7" s="305" t="s">
        <v>140</v>
      </c>
      <c r="H7" s="306"/>
      <c r="I7" s="306"/>
      <c r="J7" s="306"/>
      <c r="K7" s="307"/>
      <c r="L7" s="308"/>
      <c r="M7" s="316" t="s">
        <v>141</v>
      </c>
      <c r="N7" s="317"/>
      <c r="O7" s="317"/>
      <c r="P7" s="317"/>
      <c r="Q7" s="317"/>
      <c r="R7" s="318"/>
      <c r="S7" s="308"/>
      <c r="T7" s="316" t="s">
        <v>142</v>
      </c>
      <c r="U7" s="317"/>
      <c r="V7" s="317"/>
      <c r="W7" s="317"/>
      <c r="X7" s="318"/>
      <c r="Y7" s="308"/>
      <c r="Z7" s="316" t="s">
        <v>143</v>
      </c>
      <c r="AA7" s="317"/>
      <c r="AB7" s="317"/>
      <c r="AC7" s="317"/>
      <c r="AD7" s="317"/>
      <c r="AE7" s="318"/>
      <c r="AF7" s="308"/>
      <c r="AG7" s="316" t="s">
        <v>144</v>
      </c>
      <c r="AH7" s="317"/>
      <c r="AI7" s="317"/>
      <c r="AJ7" s="317"/>
      <c r="AK7" s="318"/>
    </row>
    <row r="8" ht="78" customHeight="1" spans="1:37">
      <c r="A8" s="309" t="s">
        <v>145</v>
      </c>
      <c r="B8" s="309"/>
      <c r="C8" s="309"/>
      <c r="D8" s="309"/>
      <c r="E8" s="309"/>
      <c r="F8" s="310" t="s">
        <v>133</v>
      </c>
      <c r="G8" s="309" t="s">
        <v>146</v>
      </c>
      <c r="H8" s="311"/>
      <c r="I8" s="311"/>
      <c r="J8" s="311"/>
      <c r="K8" s="311"/>
      <c r="L8" s="310" t="s">
        <v>133</v>
      </c>
      <c r="M8" s="309" t="s">
        <v>147</v>
      </c>
      <c r="N8" s="311"/>
      <c r="O8" s="311"/>
      <c r="P8" s="311"/>
      <c r="Q8" s="311"/>
      <c r="R8" s="311"/>
      <c r="S8" s="310" t="s">
        <v>133</v>
      </c>
      <c r="T8" s="309" t="s">
        <v>148</v>
      </c>
      <c r="U8" s="311"/>
      <c r="V8" s="311"/>
      <c r="W8" s="311"/>
      <c r="X8" s="311"/>
      <c r="Y8" s="310" t="s">
        <v>133</v>
      </c>
      <c r="Z8" s="309" t="s">
        <v>149</v>
      </c>
      <c r="AA8" s="311"/>
      <c r="AB8" s="311"/>
      <c r="AC8" s="311"/>
      <c r="AD8" s="311"/>
      <c r="AE8" s="311"/>
      <c r="AF8" s="310" t="s">
        <v>133</v>
      </c>
      <c r="AG8" s="309" t="s">
        <v>150</v>
      </c>
      <c r="AH8" s="311"/>
      <c r="AI8" s="311"/>
      <c r="AJ8" s="311"/>
      <c r="AK8" s="311"/>
    </row>
    <row r="9" ht="78" customHeight="1" spans="1:37">
      <c r="A9" s="309"/>
      <c r="B9" s="309"/>
      <c r="C9" s="309"/>
      <c r="D9" s="309"/>
      <c r="E9" s="309"/>
      <c r="F9" s="312"/>
      <c r="G9" s="311"/>
      <c r="H9" s="311"/>
      <c r="I9" s="311"/>
      <c r="J9" s="311"/>
      <c r="K9" s="311"/>
      <c r="L9" s="312"/>
      <c r="M9" s="311"/>
      <c r="N9" s="311"/>
      <c r="O9" s="311"/>
      <c r="P9" s="311"/>
      <c r="Q9" s="311"/>
      <c r="R9" s="311"/>
      <c r="S9" s="312"/>
      <c r="T9" s="311"/>
      <c r="U9" s="311"/>
      <c r="V9" s="311"/>
      <c r="W9" s="311"/>
      <c r="X9" s="311"/>
      <c r="Y9" s="312"/>
      <c r="Z9" s="311"/>
      <c r="AA9" s="311"/>
      <c r="AB9" s="311"/>
      <c r="AC9" s="311"/>
      <c r="AD9" s="311"/>
      <c r="AE9" s="311"/>
      <c r="AF9" s="312"/>
      <c r="AG9" s="311"/>
      <c r="AH9" s="311"/>
      <c r="AI9" s="311"/>
      <c r="AJ9" s="311"/>
      <c r="AK9" s="311"/>
    </row>
    <row r="10" ht="78" customHeight="1" spans="1:37">
      <c r="A10" s="309"/>
      <c r="B10" s="309"/>
      <c r="C10" s="309"/>
      <c r="D10" s="309"/>
      <c r="E10" s="309"/>
      <c r="F10" s="312"/>
      <c r="G10" s="311"/>
      <c r="H10" s="311"/>
      <c r="I10" s="311"/>
      <c r="J10" s="311"/>
      <c r="K10" s="311"/>
      <c r="L10" s="312"/>
      <c r="M10" s="311"/>
      <c r="N10" s="311"/>
      <c r="O10" s="311"/>
      <c r="P10" s="311"/>
      <c r="Q10" s="311"/>
      <c r="R10" s="311"/>
      <c r="S10" s="312"/>
      <c r="T10" s="311"/>
      <c r="U10" s="311"/>
      <c r="V10" s="311"/>
      <c r="W10" s="311"/>
      <c r="X10" s="311"/>
      <c r="Y10" s="312"/>
      <c r="Z10" s="311"/>
      <c r="AA10" s="311"/>
      <c r="AB10" s="311"/>
      <c r="AC10" s="311"/>
      <c r="AD10" s="311"/>
      <c r="AE10" s="311"/>
      <c r="AF10" s="312"/>
      <c r="AG10" s="311"/>
      <c r="AH10" s="311"/>
      <c r="AI10" s="311"/>
      <c r="AJ10" s="311"/>
      <c r="AK10" s="311"/>
    </row>
    <row r="11" ht="78" customHeight="1" spans="1:37">
      <c r="A11" s="309"/>
      <c r="B11" s="309"/>
      <c r="C11" s="309"/>
      <c r="D11" s="309"/>
      <c r="E11" s="309"/>
      <c r="F11" s="312"/>
      <c r="G11" s="311"/>
      <c r="H11" s="311"/>
      <c r="I11" s="311"/>
      <c r="J11" s="311"/>
      <c r="K11" s="311"/>
      <c r="L11" s="312"/>
      <c r="M11" s="311"/>
      <c r="N11" s="311"/>
      <c r="O11" s="311"/>
      <c r="P11" s="311"/>
      <c r="Q11" s="311"/>
      <c r="R11" s="311"/>
      <c r="S11" s="312"/>
      <c r="T11" s="311"/>
      <c r="U11" s="311"/>
      <c r="V11" s="311"/>
      <c r="W11" s="311"/>
      <c r="X11" s="311"/>
      <c r="Y11" s="312"/>
      <c r="Z11" s="311"/>
      <c r="AA11" s="311"/>
      <c r="AB11" s="311"/>
      <c r="AC11" s="311"/>
      <c r="AD11" s="311"/>
      <c r="AE11" s="311"/>
      <c r="AF11" s="312"/>
      <c r="AG11" s="311"/>
      <c r="AH11" s="311"/>
      <c r="AI11" s="311"/>
      <c r="AJ11" s="311"/>
      <c r="AK11" s="311"/>
    </row>
    <row r="12" ht="169" customHeight="1" spans="1:37">
      <c r="A12" s="309"/>
      <c r="B12" s="309"/>
      <c r="C12" s="309"/>
      <c r="D12" s="309"/>
      <c r="E12" s="309"/>
      <c r="F12" s="313"/>
      <c r="G12" s="311"/>
      <c r="H12" s="311"/>
      <c r="I12" s="311"/>
      <c r="J12" s="311"/>
      <c r="K12" s="311"/>
      <c r="L12" s="313"/>
      <c r="M12" s="311"/>
      <c r="N12" s="311"/>
      <c r="O12" s="311"/>
      <c r="P12" s="311"/>
      <c r="Q12" s="311"/>
      <c r="R12" s="311"/>
      <c r="S12" s="313"/>
      <c r="T12" s="311"/>
      <c r="U12" s="311"/>
      <c r="V12" s="311"/>
      <c r="W12" s="311"/>
      <c r="X12" s="311"/>
      <c r="Y12" s="313"/>
      <c r="Z12" s="311"/>
      <c r="AA12" s="311"/>
      <c r="AB12" s="311"/>
      <c r="AC12" s="311"/>
      <c r="AD12" s="311"/>
      <c r="AE12" s="311"/>
      <c r="AF12" s="313"/>
      <c r="AG12" s="311"/>
      <c r="AH12" s="311"/>
      <c r="AI12" s="311"/>
      <c r="AJ12" s="311"/>
      <c r="AK12" s="311"/>
    </row>
    <row r="13" ht="28" customHeight="1" spans="1:4">
      <c r="A13" s="314"/>
      <c r="B13" s="315"/>
      <c r="C13" s="314"/>
      <c r="D13" s="314"/>
    </row>
  </sheetData>
  <mergeCells count="29">
    <mergeCell ref="A6:E6"/>
    <mergeCell ref="G6:K6"/>
    <mergeCell ref="M6:R6"/>
    <mergeCell ref="T6:X6"/>
    <mergeCell ref="Z6:AE6"/>
    <mergeCell ref="AG6:AK6"/>
    <mergeCell ref="A7:E7"/>
    <mergeCell ref="G7:K7"/>
    <mergeCell ref="M7:R7"/>
    <mergeCell ref="T7:X7"/>
    <mergeCell ref="Z7:AE7"/>
    <mergeCell ref="AG7:AK7"/>
    <mergeCell ref="F6:F7"/>
    <mergeCell ref="F8:F12"/>
    <mergeCell ref="L6:L7"/>
    <mergeCell ref="L8:L12"/>
    <mergeCell ref="S6:S7"/>
    <mergeCell ref="S8:S12"/>
    <mergeCell ref="Y6:Y7"/>
    <mergeCell ref="Y8:Y12"/>
    <mergeCell ref="AF6:AF7"/>
    <mergeCell ref="AF8:AF12"/>
    <mergeCell ref="A2:AK5"/>
    <mergeCell ref="G8:K12"/>
    <mergeCell ref="AG8:AK12"/>
    <mergeCell ref="Z8:AE12"/>
    <mergeCell ref="T8:X12"/>
    <mergeCell ref="A8:E12"/>
    <mergeCell ref="M8:R1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31"/>
  <sheetViews>
    <sheetView workbookViewId="0">
      <selection activeCell="AX15" sqref="AX15"/>
    </sheetView>
  </sheetViews>
  <sheetFormatPr defaultColWidth="9" defaultRowHeight="13.5" outlineLevelCol="6"/>
  <cols>
    <col min="1" max="1" width="15.1083333333333" customWidth="1"/>
    <col min="2" max="2" width="12.775" customWidth="1"/>
    <col min="4" max="4" width="11.775" customWidth="1"/>
    <col min="5" max="5" width="14.225" customWidth="1"/>
    <col min="6" max="6" width="16.225" customWidth="1"/>
    <col min="7" max="7" width="21.6666666666667" customWidth="1"/>
  </cols>
  <sheetData>
    <row r="1" ht="22" customHeight="1" spans="1:1">
      <c r="A1" t="s">
        <v>151</v>
      </c>
    </row>
    <row r="2" customFormat="1" ht="28.5" spans="1:7">
      <c r="A2" s="262" t="s">
        <v>152</v>
      </c>
      <c r="B2" s="263"/>
      <c r="C2" s="263"/>
      <c r="D2" s="263"/>
      <c r="E2" s="263"/>
      <c r="F2" s="263"/>
      <c r="G2" s="263"/>
    </row>
    <row r="3" customFormat="1" spans="1:1">
      <c r="A3" s="264" t="s">
        <v>153</v>
      </c>
    </row>
    <row r="4" ht="25" customHeight="1" spans="1:7">
      <c r="A4" s="265" t="s">
        <v>154</v>
      </c>
      <c r="B4" s="266"/>
      <c r="C4" s="267"/>
      <c r="D4" s="268" t="s">
        <v>155</v>
      </c>
      <c r="E4" s="268"/>
      <c r="F4" s="266"/>
      <c r="G4" s="267"/>
    </row>
    <row r="5" ht="25" customHeight="1" spans="1:7">
      <c r="A5" s="265" t="s">
        <v>156</v>
      </c>
      <c r="B5" s="266"/>
      <c r="C5" s="269"/>
      <c r="D5" s="269"/>
      <c r="E5" s="269"/>
      <c r="F5" s="269"/>
      <c r="G5" s="267"/>
    </row>
    <row r="6" s="6" customFormat="1" ht="25" customHeight="1" spans="1:7">
      <c r="A6" s="268" t="s">
        <v>157</v>
      </c>
      <c r="B6" s="268"/>
      <c r="C6" s="268" t="s">
        <v>158</v>
      </c>
      <c r="D6" s="268"/>
      <c r="E6" s="268"/>
      <c r="F6" s="268" t="s">
        <v>159</v>
      </c>
      <c r="G6" s="270"/>
    </row>
    <row r="7" ht="33" customHeight="1" spans="1:7">
      <c r="A7" s="265" t="s">
        <v>160</v>
      </c>
      <c r="B7" s="265"/>
      <c r="C7" s="265" t="s">
        <v>161</v>
      </c>
      <c r="D7" s="265"/>
      <c r="E7" s="265"/>
      <c r="F7" s="265" t="s">
        <v>162</v>
      </c>
      <c r="G7" s="265"/>
    </row>
    <row r="8" ht="25" customHeight="1" spans="1:7">
      <c r="A8" s="271" t="s">
        <v>163</v>
      </c>
      <c r="B8" s="272"/>
      <c r="C8" s="271" t="s">
        <v>164</v>
      </c>
      <c r="D8" s="273"/>
      <c r="E8" s="272"/>
      <c r="F8" s="266" t="s">
        <v>165</v>
      </c>
      <c r="G8" s="267"/>
    </row>
    <row r="9" ht="25" customHeight="1" spans="1:7">
      <c r="A9" s="265" t="s">
        <v>166</v>
      </c>
      <c r="B9" s="265"/>
      <c r="C9" s="265" t="s">
        <v>167</v>
      </c>
      <c r="D9" s="265"/>
      <c r="E9" s="265"/>
      <c r="F9" s="265" t="s">
        <v>168</v>
      </c>
      <c r="G9" s="265"/>
    </row>
    <row r="10" ht="25" customHeight="1" spans="1:7">
      <c r="A10" s="265" t="s">
        <v>169</v>
      </c>
      <c r="B10" s="265"/>
      <c r="C10" s="265"/>
      <c r="D10" s="265"/>
      <c r="E10" s="265" t="s">
        <v>170</v>
      </c>
      <c r="F10" s="265"/>
      <c r="G10" s="265"/>
    </row>
    <row r="11" ht="25" customHeight="1" spans="1:7">
      <c r="A11" s="265" t="s">
        <v>171</v>
      </c>
      <c r="B11" s="265"/>
      <c r="C11" s="265" t="s">
        <v>172</v>
      </c>
      <c r="D11" s="265"/>
      <c r="E11" s="265" t="s">
        <v>173</v>
      </c>
      <c r="F11" s="265"/>
      <c r="G11" s="265" t="s">
        <v>174</v>
      </c>
    </row>
    <row r="12" ht="25" customHeight="1" spans="1:7">
      <c r="A12" s="265" t="s">
        <v>175</v>
      </c>
      <c r="B12" s="265"/>
      <c r="C12" s="265" t="s">
        <v>176</v>
      </c>
      <c r="D12" s="265"/>
      <c r="E12" s="265" t="s">
        <v>177</v>
      </c>
      <c r="F12" s="265"/>
      <c r="G12" s="265" t="s">
        <v>178</v>
      </c>
    </row>
    <row r="13" ht="25" customHeight="1" spans="1:7">
      <c r="A13" s="274" t="s">
        <v>179</v>
      </c>
      <c r="B13" s="265"/>
      <c r="C13" s="271" t="s">
        <v>180</v>
      </c>
      <c r="D13" s="273"/>
      <c r="E13" s="273"/>
      <c r="F13" s="273"/>
      <c r="G13" s="272"/>
    </row>
    <row r="14" ht="25" customHeight="1" spans="1:7">
      <c r="A14" s="275" t="s">
        <v>181</v>
      </c>
      <c r="B14" s="276"/>
      <c r="C14" s="266"/>
      <c r="D14" s="269"/>
      <c r="E14" s="269"/>
      <c r="F14" s="269"/>
      <c r="G14" s="267"/>
    </row>
    <row r="15" ht="23" customHeight="1" spans="1:7">
      <c r="A15" s="277" t="s">
        <v>182</v>
      </c>
      <c r="B15" s="278"/>
      <c r="C15" s="268" t="s">
        <v>183</v>
      </c>
      <c r="D15" s="266"/>
      <c r="E15" s="267"/>
      <c r="F15" s="279" t="s">
        <v>184</v>
      </c>
      <c r="G15" s="239"/>
    </row>
    <row r="16" ht="22" customHeight="1" spans="1:7">
      <c r="A16" s="280"/>
      <c r="B16" s="281"/>
      <c r="C16" s="268" t="s">
        <v>183</v>
      </c>
      <c r="D16" s="266"/>
      <c r="E16" s="267"/>
      <c r="F16" s="279" t="s">
        <v>184</v>
      </c>
      <c r="G16" s="279"/>
    </row>
    <row r="17" ht="22" customHeight="1" spans="1:7">
      <c r="A17" s="282"/>
      <c r="B17" s="283"/>
      <c r="C17" s="268" t="s">
        <v>183</v>
      </c>
      <c r="D17" s="266"/>
      <c r="E17" s="267"/>
      <c r="F17" s="279" t="s">
        <v>184</v>
      </c>
      <c r="G17" s="279"/>
    </row>
    <row r="18" ht="27" customHeight="1" spans="1:7">
      <c r="A18" s="284" t="s">
        <v>185</v>
      </c>
      <c r="B18" s="284"/>
      <c r="C18" s="284"/>
      <c r="D18" s="284"/>
      <c r="E18" s="284"/>
      <c r="F18" s="284"/>
      <c r="G18" s="284"/>
    </row>
    <row r="19" ht="28" customHeight="1" spans="1:7">
      <c r="A19" s="277" t="s">
        <v>186</v>
      </c>
      <c r="B19" s="278"/>
      <c r="C19" s="285"/>
      <c r="D19" s="285"/>
      <c r="E19" s="285"/>
      <c r="F19" s="285"/>
      <c r="G19" s="285"/>
    </row>
    <row r="20" ht="28" customHeight="1" spans="1:7">
      <c r="A20" s="282"/>
      <c r="B20" s="283"/>
      <c r="C20" s="285"/>
      <c r="D20" s="285"/>
      <c r="E20" s="285"/>
      <c r="F20" s="285"/>
      <c r="G20" s="285"/>
    </row>
    <row r="21" ht="28" customHeight="1" spans="1:7">
      <c r="A21" s="277" t="s">
        <v>187</v>
      </c>
      <c r="B21" s="278"/>
      <c r="C21" s="285"/>
      <c r="D21" s="285"/>
      <c r="E21" s="285"/>
      <c r="F21" s="285"/>
      <c r="G21" s="285"/>
    </row>
    <row r="22" ht="28" customHeight="1" spans="1:7">
      <c r="A22" s="282"/>
      <c r="B22" s="283"/>
      <c r="C22" s="285"/>
      <c r="D22" s="285"/>
      <c r="E22" s="285"/>
      <c r="F22" s="285"/>
      <c r="G22" s="285"/>
    </row>
    <row r="23" ht="28" customHeight="1" spans="1:7">
      <c r="A23" s="277" t="s">
        <v>188</v>
      </c>
      <c r="B23" s="278"/>
      <c r="C23" s="285"/>
      <c r="D23" s="285"/>
      <c r="E23" s="285"/>
      <c r="F23" s="285"/>
      <c r="G23" s="285"/>
    </row>
    <row r="24" ht="28" customHeight="1" spans="1:7">
      <c r="A24" s="282"/>
      <c r="B24" s="283"/>
      <c r="C24" s="285"/>
      <c r="D24" s="285"/>
      <c r="E24" s="285"/>
      <c r="F24" s="285"/>
      <c r="G24" s="285"/>
    </row>
    <row r="25" ht="28" customHeight="1" spans="1:7">
      <c r="A25" s="277" t="s">
        <v>189</v>
      </c>
      <c r="B25" s="278"/>
      <c r="C25" s="285"/>
      <c r="D25" s="285"/>
      <c r="E25" s="285"/>
      <c r="F25" s="285"/>
      <c r="G25" s="285"/>
    </row>
    <row r="26" ht="28" customHeight="1" spans="1:7">
      <c r="A26" s="282"/>
      <c r="B26" s="283"/>
      <c r="C26" s="285"/>
      <c r="D26" s="285"/>
      <c r="E26" s="285"/>
      <c r="F26" s="285"/>
      <c r="G26" s="285"/>
    </row>
    <row r="27" ht="28" customHeight="1" spans="1:7">
      <c r="A27" s="277" t="s">
        <v>190</v>
      </c>
      <c r="B27" s="278"/>
      <c r="C27" s="285"/>
      <c r="D27" s="285"/>
      <c r="E27" s="285"/>
      <c r="F27" s="285"/>
      <c r="G27" s="285"/>
    </row>
    <row r="28" ht="28" customHeight="1" spans="1:7">
      <c r="A28" s="282"/>
      <c r="B28" s="283"/>
      <c r="C28" s="285"/>
      <c r="D28" s="285"/>
      <c r="E28" s="285"/>
      <c r="F28" s="285"/>
      <c r="G28" s="285"/>
    </row>
    <row r="29" ht="28" customHeight="1" spans="1:7">
      <c r="A29" s="286" t="s">
        <v>191</v>
      </c>
      <c r="B29" s="287"/>
      <c r="C29" s="288"/>
      <c r="D29" s="289"/>
      <c r="E29" s="289"/>
      <c r="F29" s="289"/>
      <c r="G29" s="290"/>
    </row>
    <row r="30" ht="28" customHeight="1" spans="1:7">
      <c r="A30" s="291"/>
      <c r="B30" s="292"/>
      <c r="C30" s="293"/>
      <c r="D30" s="294"/>
      <c r="E30" s="294"/>
      <c r="F30" s="294"/>
      <c r="G30" s="295"/>
    </row>
    <row r="31" ht="28" customHeight="1" spans="1:7">
      <c r="A31" s="296"/>
      <c r="B31" s="297"/>
      <c r="C31" s="298"/>
      <c r="D31" s="299"/>
      <c r="E31" s="299"/>
      <c r="F31" s="299"/>
      <c r="G31" s="300"/>
    </row>
  </sheetData>
  <mergeCells count="44">
    <mergeCell ref="A2:G2"/>
    <mergeCell ref="B4:C4"/>
    <mergeCell ref="D4:E4"/>
    <mergeCell ref="F4:G4"/>
    <mergeCell ref="B5:G5"/>
    <mergeCell ref="D6:E6"/>
    <mergeCell ref="A7:B7"/>
    <mergeCell ref="C7:E7"/>
    <mergeCell ref="F7:G7"/>
    <mergeCell ref="A8:B8"/>
    <mergeCell ref="C8:E8"/>
    <mergeCell ref="F8:G8"/>
    <mergeCell ref="A9:B9"/>
    <mergeCell ref="C9:E9"/>
    <mergeCell ref="F9:G9"/>
    <mergeCell ref="A10:D10"/>
    <mergeCell ref="E10:G10"/>
    <mergeCell ref="A11:B11"/>
    <mergeCell ref="C11:D11"/>
    <mergeCell ref="E11:F11"/>
    <mergeCell ref="A12:B12"/>
    <mergeCell ref="C12:D12"/>
    <mergeCell ref="E12:F12"/>
    <mergeCell ref="A13:B13"/>
    <mergeCell ref="C13:G13"/>
    <mergeCell ref="A14:B14"/>
    <mergeCell ref="C14:G14"/>
    <mergeCell ref="D15:E15"/>
    <mergeCell ref="D16:E16"/>
    <mergeCell ref="D17:E17"/>
    <mergeCell ref="A18:G18"/>
    <mergeCell ref="A21:B22"/>
    <mergeCell ref="A23:B24"/>
    <mergeCell ref="A25:B26"/>
    <mergeCell ref="A27:B28"/>
    <mergeCell ref="C21:G22"/>
    <mergeCell ref="C23:G24"/>
    <mergeCell ref="C25:G26"/>
    <mergeCell ref="C27:G28"/>
    <mergeCell ref="A19:B20"/>
    <mergeCell ref="C19:G20"/>
    <mergeCell ref="A15:B17"/>
    <mergeCell ref="A29:B31"/>
    <mergeCell ref="C29:G31"/>
  </mergeCells>
  <dataValidations count="1">
    <dataValidation type="list" allowBlank="1" showInputMessage="1" showErrorMessage="1" sqref="G15:G17">
      <formula1>联农带农方式!$B$6:$B$19</formula1>
    </dataValidation>
  </dataValidations>
  <pageMargins left="0.75" right="0.75" top="1" bottom="1" header="0.5" footer="0.5"/>
  <pageSetup paperSize="9" scale="8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3:CX14"/>
  <sheetViews>
    <sheetView workbookViewId="0">
      <selection activeCell="H8" sqref="H8"/>
    </sheetView>
  </sheetViews>
  <sheetFormatPr defaultColWidth="8.89166666666667" defaultRowHeight="13.5"/>
  <cols>
    <col min="2" max="2" width="14.6666666666667" customWidth="1"/>
    <col min="4" max="5" width="11.775"/>
    <col min="7" max="7" width="9.66666666666667"/>
    <col min="8" max="8" width="11.775" customWidth="1"/>
    <col min="9" max="9" width="10.6666666666667" customWidth="1"/>
    <col min="10" max="10" width="8" style="237" customWidth="1"/>
    <col min="11" max="36" width="8.89166666666667" hidden="1" customWidth="1"/>
    <col min="37" max="37" width="8.89166666666667" customWidth="1"/>
    <col min="38" max="38" width="8.89166666666667" style="237" customWidth="1"/>
    <col min="39" max="48" width="8.89166666666667" hidden="1" customWidth="1"/>
    <col min="49" max="49" width="8.89166666666667" customWidth="1"/>
    <col min="50" max="50" width="8.89166666666667" style="237" customWidth="1"/>
    <col min="51" max="60" width="8.89166666666667" hidden="1" customWidth="1"/>
    <col min="61" max="61" width="8.89166666666667" customWidth="1"/>
    <col min="62" max="62" width="8.89166666666667" style="237" customWidth="1"/>
    <col min="63" max="65" width="8.89166666666667" hidden="1" customWidth="1"/>
    <col min="66" max="66" width="8.89166666666667" customWidth="1"/>
    <col min="67" max="67" width="8.89166666666667" style="237" customWidth="1"/>
    <col min="68" max="82" width="8.89166666666667" hidden="1" customWidth="1"/>
    <col min="83" max="83" width="9.66666666666667" hidden="1" customWidth="1"/>
    <col min="84" max="86" width="8.89166666666667" hidden="1" customWidth="1"/>
    <col min="87" max="87" width="8.89166666666667" customWidth="1"/>
    <col min="88" max="88" width="8.89166666666667" style="237" customWidth="1"/>
    <col min="89" max="93" width="8.89166666666667" hidden="1" customWidth="1"/>
    <col min="94" max="94" width="8.89166666666667" customWidth="1"/>
    <col min="95" max="95" width="8.89166666666667" style="237" customWidth="1"/>
    <col min="96" max="96" width="8.89166666666667" hidden="1" customWidth="1"/>
    <col min="97" max="98" width="8.89166666666667" customWidth="1"/>
    <col min="99" max="101" width="8.89166666666667" hidden="1" customWidth="1"/>
  </cols>
  <sheetData>
    <row r="3" ht="26" customHeight="1" spans="1:102">
      <c r="A3" s="238" t="s">
        <v>83</v>
      </c>
      <c r="B3" s="238" t="s">
        <v>192</v>
      </c>
      <c r="C3" s="3" t="s">
        <v>193</v>
      </c>
      <c r="D3" s="239" t="s">
        <v>194</v>
      </c>
      <c r="E3" s="239"/>
      <c r="F3" s="239"/>
      <c r="G3" s="239"/>
      <c r="H3" s="239"/>
      <c r="I3" s="250" t="s">
        <v>195</v>
      </c>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t="s">
        <v>196</v>
      </c>
      <c r="AL3" s="250"/>
      <c r="AM3" s="250"/>
      <c r="AN3" s="250"/>
      <c r="AO3" s="250"/>
      <c r="AP3" s="250"/>
      <c r="AQ3" s="250"/>
      <c r="AR3" s="250"/>
      <c r="AS3" s="250"/>
      <c r="AT3" s="250"/>
      <c r="AU3" s="250"/>
      <c r="AV3" s="250"/>
      <c r="AW3" s="250" t="s">
        <v>197</v>
      </c>
      <c r="AX3" s="250"/>
      <c r="AY3" s="250"/>
      <c r="AZ3" s="250"/>
      <c r="BA3" s="250"/>
      <c r="BB3" s="250"/>
      <c r="BC3" s="250"/>
      <c r="BD3" s="250"/>
      <c r="BE3" s="250"/>
      <c r="BF3" s="250"/>
      <c r="BG3" s="250"/>
      <c r="BH3" s="250"/>
      <c r="BI3" s="250" t="s">
        <v>198</v>
      </c>
      <c r="BJ3" s="250"/>
      <c r="BK3" s="250"/>
      <c r="BL3" s="250"/>
      <c r="BM3" s="250"/>
      <c r="BN3" s="250" t="s">
        <v>199</v>
      </c>
      <c r="BO3" s="250"/>
      <c r="BP3" s="250"/>
      <c r="BQ3" s="250"/>
      <c r="BR3" s="250"/>
      <c r="BS3" s="250"/>
      <c r="BT3" s="250"/>
      <c r="BU3" s="250"/>
      <c r="BV3" s="250"/>
      <c r="BW3" s="250"/>
      <c r="BX3" s="250"/>
      <c r="BY3" s="250"/>
      <c r="BZ3" s="250"/>
      <c r="CA3" s="250"/>
      <c r="CB3" s="250"/>
      <c r="CC3" s="250"/>
      <c r="CD3" s="250"/>
      <c r="CE3" s="250"/>
      <c r="CF3" s="250"/>
      <c r="CG3" s="250"/>
      <c r="CH3" s="250"/>
      <c r="CI3" s="253" t="s">
        <v>200</v>
      </c>
      <c r="CJ3" s="254"/>
      <c r="CK3" s="253"/>
      <c r="CL3" s="253"/>
      <c r="CM3" s="253"/>
      <c r="CN3" s="253"/>
      <c r="CO3" s="253"/>
      <c r="CP3" s="253" t="s">
        <v>201</v>
      </c>
      <c r="CQ3" s="254"/>
      <c r="CR3" s="253"/>
      <c r="CS3" s="255" t="s">
        <v>202</v>
      </c>
      <c r="CT3" s="256"/>
      <c r="CU3" s="256"/>
      <c r="CV3" s="256"/>
      <c r="CW3" s="256"/>
      <c r="CX3" s="257" t="s">
        <v>85</v>
      </c>
    </row>
    <row r="4" ht="67" customHeight="1" spans="1:102">
      <c r="A4" s="238"/>
      <c r="B4" s="238"/>
      <c r="C4" s="3"/>
      <c r="D4" s="240" t="s">
        <v>203</v>
      </c>
      <c r="E4" s="240" t="s">
        <v>204</v>
      </c>
      <c r="F4" s="240" t="s">
        <v>205</v>
      </c>
      <c r="G4" s="240" t="s">
        <v>206</v>
      </c>
      <c r="H4" s="240"/>
      <c r="I4" s="240" t="s">
        <v>207</v>
      </c>
      <c r="J4" s="240" t="s">
        <v>208</v>
      </c>
      <c r="K4" s="18" t="s">
        <v>0</v>
      </c>
      <c r="L4" s="18" t="s">
        <v>3</v>
      </c>
      <c r="M4" s="18" t="s">
        <v>6</v>
      </c>
      <c r="N4" s="18" t="s">
        <v>7</v>
      </c>
      <c r="O4" s="18" t="s">
        <v>8</v>
      </c>
      <c r="P4" s="18" t="s">
        <v>9</v>
      </c>
      <c r="Q4" s="18" t="s">
        <v>10</v>
      </c>
      <c r="R4" s="18" t="s">
        <v>11</v>
      </c>
      <c r="S4" s="18" t="s">
        <v>12</v>
      </c>
      <c r="T4" s="18" t="s">
        <v>13</v>
      </c>
      <c r="U4" s="18" t="s">
        <v>14</v>
      </c>
      <c r="V4" s="18" t="s">
        <v>15</v>
      </c>
      <c r="W4" s="18" t="s">
        <v>16</v>
      </c>
      <c r="X4" s="18" t="s">
        <v>17</v>
      </c>
      <c r="Y4" s="18" t="s">
        <v>18</v>
      </c>
      <c r="Z4" s="18" t="s">
        <v>19</v>
      </c>
      <c r="AA4" s="18" t="s">
        <v>20</v>
      </c>
      <c r="AB4" s="18" t="s">
        <v>21</v>
      </c>
      <c r="AC4" s="18" t="s">
        <v>22</v>
      </c>
      <c r="AD4" s="18" t="s">
        <v>23</v>
      </c>
      <c r="AE4" s="18" t="s">
        <v>24</v>
      </c>
      <c r="AF4" s="18" t="s">
        <v>25</v>
      </c>
      <c r="AG4" s="18" t="s">
        <v>26</v>
      </c>
      <c r="AH4" s="18" t="s">
        <v>27</v>
      </c>
      <c r="AI4" s="18" t="s">
        <v>28</v>
      </c>
      <c r="AJ4" s="18" t="s">
        <v>29</v>
      </c>
      <c r="AK4" s="239" t="s">
        <v>207</v>
      </c>
      <c r="AL4" s="239" t="s">
        <v>208</v>
      </c>
      <c r="AM4" s="18" t="s">
        <v>30</v>
      </c>
      <c r="AN4" s="18" t="s">
        <v>31</v>
      </c>
      <c r="AO4" s="18" t="s">
        <v>32</v>
      </c>
      <c r="AP4" s="18" t="s">
        <v>33</v>
      </c>
      <c r="AQ4" s="18" t="s">
        <v>34</v>
      </c>
      <c r="AR4" s="18" t="s">
        <v>35</v>
      </c>
      <c r="AS4" s="18" t="s">
        <v>36</v>
      </c>
      <c r="AT4" s="18" t="s">
        <v>37</v>
      </c>
      <c r="AU4" s="18" t="s">
        <v>38</v>
      </c>
      <c r="AV4" s="18" t="s">
        <v>39</v>
      </c>
      <c r="AW4" s="239" t="s">
        <v>207</v>
      </c>
      <c r="AX4" s="239" t="s">
        <v>208</v>
      </c>
      <c r="AY4" s="18" t="s">
        <v>40</v>
      </c>
      <c r="AZ4" s="18" t="s">
        <v>41</v>
      </c>
      <c r="BA4" s="18" t="s">
        <v>42</v>
      </c>
      <c r="BB4" s="18" t="s">
        <v>43</v>
      </c>
      <c r="BC4" s="18" t="s">
        <v>44</v>
      </c>
      <c r="BD4" s="18" t="s">
        <v>45</v>
      </c>
      <c r="BE4" s="18" t="s">
        <v>46</v>
      </c>
      <c r="BF4" s="18" t="s">
        <v>47</v>
      </c>
      <c r="BG4" s="18" t="s">
        <v>48</v>
      </c>
      <c r="BH4" s="18" t="s">
        <v>49</v>
      </c>
      <c r="BI4" s="239" t="s">
        <v>207</v>
      </c>
      <c r="BJ4" s="239" t="s">
        <v>208</v>
      </c>
      <c r="BK4" s="18" t="s">
        <v>50</v>
      </c>
      <c r="BL4" s="18" t="s">
        <v>51</v>
      </c>
      <c r="BM4" s="18" t="s">
        <v>52</v>
      </c>
      <c r="BN4" s="239" t="s">
        <v>207</v>
      </c>
      <c r="BO4" s="239" t="s">
        <v>208</v>
      </c>
      <c r="BP4" s="18" t="s">
        <v>53</v>
      </c>
      <c r="BQ4" s="18" t="s">
        <v>54</v>
      </c>
      <c r="BR4" s="18" t="s">
        <v>55</v>
      </c>
      <c r="BS4" s="18" t="s">
        <v>56</v>
      </c>
      <c r="BT4" s="18" t="s">
        <v>57</v>
      </c>
      <c r="BU4" s="18" t="s">
        <v>58</v>
      </c>
      <c r="BV4" s="18" t="s">
        <v>59</v>
      </c>
      <c r="BW4" s="18" t="s">
        <v>60</v>
      </c>
      <c r="BX4" s="18" t="s">
        <v>61</v>
      </c>
      <c r="BY4" s="18" t="s">
        <v>62</v>
      </c>
      <c r="BZ4" s="18" t="s">
        <v>63</v>
      </c>
      <c r="CA4" s="18" t="s">
        <v>64</v>
      </c>
      <c r="CB4" s="18" t="s">
        <v>65</v>
      </c>
      <c r="CC4" s="18" t="s">
        <v>66</v>
      </c>
      <c r="CD4" s="18" t="s">
        <v>67</v>
      </c>
      <c r="CE4" s="18" t="s">
        <v>68</v>
      </c>
      <c r="CF4" s="18" t="s">
        <v>69</v>
      </c>
      <c r="CG4" s="18" t="s">
        <v>70</v>
      </c>
      <c r="CH4" s="18" t="s">
        <v>71</v>
      </c>
      <c r="CI4" s="239" t="s">
        <v>207</v>
      </c>
      <c r="CJ4" s="239" t="s">
        <v>208</v>
      </c>
      <c r="CK4" s="18" t="s">
        <v>72</v>
      </c>
      <c r="CL4" s="18" t="s">
        <v>73</v>
      </c>
      <c r="CM4" s="18" t="s">
        <v>74</v>
      </c>
      <c r="CN4" s="18" t="s">
        <v>75</v>
      </c>
      <c r="CO4" s="18" t="s">
        <v>76</v>
      </c>
      <c r="CP4" s="239" t="s">
        <v>207</v>
      </c>
      <c r="CQ4" s="239" t="s">
        <v>208</v>
      </c>
      <c r="CR4" s="18" t="s">
        <v>77</v>
      </c>
      <c r="CS4" s="239" t="s">
        <v>207</v>
      </c>
      <c r="CT4" s="258" t="s">
        <v>208</v>
      </c>
      <c r="CU4" s="18" t="s">
        <v>78</v>
      </c>
      <c r="CV4" s="18" t="s">
        <v>79</v>
      </c>
      <c r="CW4" s="259" t="s">
        <v>80</v>
      </c>
      <c r="CX4" s="260"/>
    </row>
    <row r="5" ht="26" customHeight="1" spans="1:102">
      <c r="A5" s="238" t="s">
        <v>209</v>
      </c>
      <c r="B5" s="238"/>
      <c r="C5" s="5" t="e">
        <f>SUM(C6:C14)</f>
        <v>#REF!</v>
      </c>
      <c r="D5" s="5" t="e">
        <f>SUM(D6:D14)</f>
        <v>#REF!</v>
      </c>
      <c r="E5" s="5" t="e">
        <f>SUM(E6:E14)</f>
        <v>#REF!</v>
      </c>
      <c r="F5" s="5" t="e">
        <f>SUM(F6:F14)</f>
        <v>#REF!</v>
      </c>
      <c r="G5" s="5" t="e">
        <f>SUM(G6:G14)</f>
        <v>#REF!</v>
      </c>
      <c r="H5" s="5" t="e">
        <f>I5+AK5+AW5+BI5+BN5+CI5+CP5+CS5</f>
        <v>#REF!</v>
      </c>
      <c r="I5" s="5" t="e">
        <f>SUM(I6:I14)</f>
        <v>#REF!</v>
      </c>
      <c r="J5" s="251" t="e">
        <f t="shared" ref="J5:J14" si="0">I5/E5*100</f>
        <v>#REF!</v>
      </c>
      <c r="K5" s="5"/>
      <c r="L5" s="5"/>
      <c r="M5" s="5"/>
      <c r="N5" s="5"/>
      <c r="O5" s="5"/>
      <c r="P5" s="5"/>
      <c r="Q5" s="5"/>
      <c r="R5" s="5"/>
      <c r="S5" s="5"/>
      <c r="T5" s="5"/>
      <c r="U5" s="5"/>
      <c r="V5" s="5"/>
      <c r="W5" s="5"/>
      <c r="X5" s="5"/>
      <c r="Y5" s="5"/>
      <c r="Z5" s="5"/>
      <c r="AA5" s="5"/>
      <c r="AB5" s="5"/>
      <c r="AC5" s="5"/>
      <c r="AD5" s="5"/>
      <c r="AE5" s="5"/>
      <c r="AF5" s="5"/>
      <c r="AG5" s="5"/>
      <c r="AH5" s="5"/>
      <c r="AI5" s="5"/>
      <c r="AJ5" s="5"/>
      <c r="AK5" s="5" t="e">
        <f>SUM(AK6:AK14)</f>
        <v>#REF!</v>
      </c>
      <c r="AL5" s="251" t="e">
        <f t="shared" ref="AL5:AL14" si="1">AK5/E5*100</f>
        <v>#REF!</v>
      </c>
      <c r="AM5" s="5"/>
      <c r="AN5" s="5"/>
      <c r="AO5" s="5"/>
      <c r="AP5" s="5"/>
      <c r="AQ5" s="5"/>
      <c r="AR5" s="5"/>
      <c r="AS5" s="5"/>
      <c r="AT5" s="5"/>
      <c r="AU5" s="5"/>
      <c r="AV5" s="5"/>
      <c r="AW5" s="5" t="e">
        <f>SUM(AW6:AW14)</f>
        <v>#REF!</v>
      </c>
      <c r="AX5" s="251" t="e">
        <f t="shared" ref="AX5:AX14" si="2">AW5/E5*100</f>
        <v>#REF!</v>
      </c>
      <c r="AY5" s="5"/>
      <c r="AZ5" s="5"/>
      <c r="BA5" s="5"/>
      <c r="BB5" s="5"/>
      <c r="BC5" s="5"/>
      <c r="BD5" s="5"/>
      <c r="BE5" s="5"/>
      <c r="BF5" s="5"/>
      <c r="BG5" s="5"/>
      <c r="BH5" s="5"/>
      <c r="BI5" s="5" t="e">
        <f>SUM(BI6:BI14)</f>
        <v>#REF!</v>
      </c>
      <c r="BJ5" s="251" t="e">
        <f t="shared" ref="BJ5:BJ14" si="3">BI5/E5*100</f>
        <v>#REF!</v>
      </c>
      <c r="BK5" s="5"/>
      <c r="BL5" s="5"/>
      <c r="BM5" s="5"/>
      <c r="BN5" s="5" t="e">
        <f>SUM(BN6:BN14)</f>
        <v>#REF!</v>
      </c>
      <c r="BO5" s="251" t="e">
        <f t="shared" ref="BO5:BO14" si="4">BN5/E5*100</f>
        <v>#REF!</v>
      </c>
      <c r="BP5" s="5"/>
      <c r="BQ5" s="5"/>
      <c r="BR5" s="5"/>
      <c r="BS5" s="5"/>
      <c r="BT5" s="5"/>
      <c r="BU5" s="5"/>
      <c r="BV5" s="5"/>
      <c r="BW5" s="5"/>
      <c r="BX5" s="5"/>
      <c r="BY5" s="5"/>
      <c r="BZ5" s="5"/>
      <c r="CA5" s="5"/>
      <c r="CB5" s="5"/>
      <c r="CC5" s="5"/>
      <c r="CD5" s="5"/>
      <c r="CE5" s="5"/>
      <c r="CF5" s="5"/>
      <c r="CG5" s="5"/>
      <c r="CH5" s="5"/>
      <c r="CI5" s="5" t="e">
        <f>SUM(CI6:CI14)</f>
        <v>#REF!</v>
      </c>
      <c r="CJ5" s="251" t="e">
        <f t="shared" ref="CJ5:CJ14" si="5">CI5/E5*100</f>
        <v>#REF!</v>
      </c>
      <c r="CK5" s="5"/>
      <c r="CL5" s="5"/>
      <c r="CM5" s="5"/>
      <c r="CN5" s="5"/>
      <c r="CO5" s="5"/>
      <c r="CP5" s="5" t="e">
        <f>SUM(CP6:CP14)</f>
        <v>#REF!</v>
      </c>
      <c r="CQ5" s="251" t="e">
        <f t="shared" ref="CQ5:CQ14" si="6">CP5/E5*100</f>
        <v>#REF!</v>
      </c>
      <c r="CR5" s="5"/>
      <c r="CS5" s="5" t="e">
        <f>SUM(CS6:CS14)</f>
        <v>#REF!</v>
      </c>
      <c r="CT5" s="5" t="e">
        <f t="shared" ref="CT5:CT14" si="7">CS5/E5*100</f>
        <v>#REF!</v>
      </c>
      <c r="CU5" s="5"/>
      <c r="CV5" s="5"/>
      <c r="CW5" s="261"/>
      <c r="CX5" s="5"/>
    </row>
    <row r="6" ht="26" customHeight="1" spans="1:102">
      <c r="A6" s="241" t="s">
        <v>210</v>
      </c>
      <c r="B6" s="242" t="s">
        <v>211</v>
      </c>
      <c r="C6" s="5" t="e">
        <f>COUNTIFS(#REF!,B6)</f>
        <v>#REF!</v>
      </c>
      <c r="D6" s="5" t="e">
        <f>SUMIFS(#REF!,#REF!,$B6)</f>
        <v>#REF!</v>
      </c>
      <c r="E6" s="5" t="e">
        <f>SUMIFS(#REF!,#REF!,$B6)</f>
        <v>#REF!</v>
      </c>
      <c r="F6" s="5" t="e">
        <f>SUMIFS(#REF!,#REF!,$B6)</f>
        <v>#REF!</v>
      </c>
      <c r="G6" s="5" t="e">
        <f>SUMIFS(#REF!,#REF!,$B6)</f>
        <v>#REF!</v>
      </c>
      <c r="H6" s="5" t="e">
        <f t="shared" ref="H6:H14" si="8">I6+AK6+AW6+BI6+BN6+CI6+CP6+CS6</f>
        <v>#REF!</v>
      </c>
      <c r="I6" s="5" t="e">
        <f t="shared" ref="I6:I14" si="9">SUM(K6:AJ6)</f>
        <v>#REF!</v>
      </c>
      <c r="J6" s="251" t="e">
        <f t="shared" si="0"/>
        <v>#REF!</v>
      </c>
      <c r="K6" s="5" t="e">
        <f>SUMIFS(#REF!,#REF!,$B6,#REF!,K$4)</f>
        <v>#REF!</v>
      </c>
      <c r="L6" s="5" t="e">
        <f>SUMIFS(#REF!,#REF!,$B6,#REF!,L$4)</f>
        <v>#REF!</v>
      </c>
      <c r="M6" s="5" t="e">
        <f>SUMIFS(#REF!,#REF!,$B6,#REF!,M$4)</f>
        <v>#REF!</v>
      </c>
      <c r="N6" s="5" t="e">
        <f>SUMIFS(#REF!,#REF!,$B6,#REF!,N$4)</f>
        <v>#REF!</v>
      </c>
      <c r="O6" s="5" t="e">
        <f>SUMIFS(#REF!,#REF!,$B6,#REF!,O$4)</f>
        <v>#REF!</v>
      </c>
      <c r="P6" s="5" t="e">
        <f>SUMIFS(#REF!,#REF!,$B6,#REF!,P$4)</f>
        <v>#REF!</v>
      </c>
      <c r="Q6" s="5" t="e">
        <f>SUMIFS(#REF!,#REF!,$B6,#REF!,Q$4)</f>
        <v>#REF!</v>
      </c>
      <c r="R6" s="5" t="e">
        <f>SUMIFS(#REF!,#REF!,$B6,#REF!,R$4)</f>
        <v>#REF!</v>
      </c>
      <c r="S6" s="5" t="e">
        <f>SUMIFS(#REF!,#REF!,$B6,#REF!,S$4)</f>
        <v>#REF!</v>
      </c>
      <c r="T6" s="5" t="e">
        <f>SUMIFS(#REF!,#REF!,$B6,#REF!,T$4)</f>
        <v>#REF!</v>
      </c>
      <c r="U6" s="5" t="e">
        <f>SUMIFS(#REF!,#REF!,$B6,#REF!,U$4)</f>
        <v>#REF!</v>
      </c>
      <c r="V6" s="5" t="e">
        <f>SUMIFS(#REF!,#REF!,$B6,#REF!,V$4)</f>
        <v>#REF!</v>
      </c>
      <c r="W6" s="5" t="e">
        <f>SUMIFS(#REF!,#REF!,$B6,#REF!,W$4)</f>
        <v>#REF!</v>
      </c>
      <c r="X6" s="5" t="e">
        <f>SUMIFS(#REF!,#REF!,$B6,#REF!,X$4)</f>
        <v>#REF!</v>
      </c>
      <c r="Y6" s="5" t="e">
        <f>SUMIFS(#REF!,#REF!,$B6,#REF!,Y$4)</f>
        <v>#REF!</v>
      </c>
      <c r="Z6" s="5" t="e">
        <f>SUMIFS(#REF!,#REF!,$B6,#REF!,Z$4)</f>
        <v>#REF!</v>
      </c>
      <c r="AA6" s="5" t="e">
        <f>SUMIFS(#REF!,#REF!,$B6,#REF!,AA$4)</f>
        <v>#REF!</v>
      </c>
      <c r="AB6" s="5" t="e">
        <f>SUMIFS(#REF!,#REF!,$B6,#REF!,AB$4)</f>
        <v>#REF!</v>
      </c>
      <c r="AC6" s="5" t="e">
        <f>SUMIFS(#REF!,#REF!,$B6,#REF!,AC$4)</f>
        <v>#REF!</v>
      </c>
      <c r="AD6" s="5" t="e">
        <f>SUMIFS(#REF!,#REF!,$B6,#REF!,AD$4)</f>
        <v>#REF!</v>
      </c>
      <c r="AE6" s="5" t="e">
        <f>SUMIFS(#REF!,#REF!,$B6,#REF!,AE$4)</f>
        <v>#REF!</v>
      </c>
      <c r="AF6" s="5" t="e">
        <f>SUMIFS(#REF!,#REF!,$B6,#REF!,AF$4)</f>
        <v>#REF!</v>
      </c>
      <c r="AG6" s="5" t="e">
        <f>SUMIFS(#REF!,#REF!,$B6,#REF!,AG$4)</f>
        <v>#REF!</v>
      </c>
      <c r="AH6" s="5" t="e">
        <f>SUMIFS(#REF!,#REF!,$B6,#REF!,AH$4)</f>
        <v>#REF!</v>
      </c>
      <c r="AI6" s="5" t="e">
        <f>SUMIFS(#REF!,#REF!,$B6,#REF!,AI$4)</f>
        <v>#REF!</v>
      </c>
      <c r="AJ6" s="5" t="e">
        <f>SUMIFS(#REF!,#REF!,$B6,#REF!,AJ$4)</f>
        <v>#REF!</v>
      </c>
      <c r="AK6" s="5" t="e">
        <f t="shared" ref="AK6:AK14" si="10">SUM(AM6:AV6)</f>
        <v>#REF!</v>
      </c>
      <c r="AL6" s="251" t="e">
        <f t="shared" si="1"/>
        <v>#REF!</v>
      </c>
      <c r="AM6" s="5" t="e">
        <f>SUMIFS(#REF!,#REF!,$B6,#REF!,AM$4)</f>
        <v>#REF!</v>
      </c>
      <c r="AN6" s="5" t="e">
        <f>SUMIFS(#REF!,#REF!,$B6,#REF!,AN$4)</f>
        <v>#REF!</v>
      </c>
      <c r="AO6" s="5" t="e">
        <f>SUMIFS(#REF!,#REF!,$B6,#REF!,AO$4)</f>
        <v>#REF!</v>
      </c>
      <c r="AP6" s="5" t="e">
        <f>SUMIFS(#REF!,#REF!,$B6,#REF!,AP$4)</f>
        <v>#REF!</v>
      </c>
      <c r="AQ6" s="5" t="e">
        <f>SUMIFS(#REF!,#REF!,$B6,#REF!,AQ$4)</f>
        <v>#REF!</v>
      </c>
      <c r="AR6" s="5" t="e">
        <f>SUMIFS(#REF!,#REF!,$B6,#REF!,AR$4)</f>
        <v>#REF!</v>
      </c>
      <c r="AS6" s="5" t="e">
        <f>SUMIFS(#REF!,#REF!,$B6,#REF!,AS$4)</f>
        <v>#REF!</v>
      </c>
      <c r="AT6" s="5" t="e">
        <f>SUMIFS(#REF!,#REF!,$B6,#REF!,AT$4)</f>
        <v>#REF!</v>
      </c>
      <c r="AU6" s="5" t="e">
        <f>SUMIFS(#REF!,#REF!,$B6,#REF!,AU$4)</f>
        <v>#REF!</v>
      </c>
      <c r="AV6" s="5" t="e">
        <f>SUMIFS(#REF!,#REF!,$B6,#REF!,AV$4)</f>
        <v>#REF!</v>
      </c>
      <c r="AW6" s="5" t="e">
        <f t="shared" ref="AW6:AW14" si="11">SUM(AY6:BH6)</f>
        <v>#REF!</v>
      </c>
      <c r="AX6" s="251" t="e">
        <f t="shared" si="2"/>
        <v>#REF!</v>
      </c>
      <c r="AY6" s="5" t="e">
        <f>SUMIFS(#REF!,#REF!,$B6,#REF!,AY$4)</f>
        <v>#REF!</v>
      </c>
      <c r="AZ6" s="5" t="e">
        <f>SUMIFS(#REF!,#REF!,$B6,#REF!,AZ$4)</f>
        <v>#REF!</v>
      </c>
      <c r="BA6" s="5" t="e">
        <f>SUMIFS(#REF!,#REF!,$B6,#REF!,BA$4)</f>
        <v>#REF!</v>
      </c>
      <c r="BB6" s="5" t="e">
        <f>SUMIFS(#REF!,#REF!,$B6,#REF!,BB$4)</f>
        <v>#REF!</v>
      </c>
      <c r="BC6" s="5" t="e">
        <f>SUMIFS(#REF!,#REF!,$B6,#REF!,BC$4)</f>
        <v>#REF!</v>
      </c>
      <c r="BD6" s="5" t="e">
        <f>SUMIFS(#REF!,#REF!,$B6,#REF!,BD$4)</f>
        <v>#REF!</v>
      </c>
      <c r="BE6" s="5" t="e">
        <f>SUMIFS(#REF!,#REF!,$B6,#REF!,BE$4)</f>
        <v>#REF!</v>
      </c>
      <c r="BF6" s="5" t="e">
        <f>SUMIFS(#REF!,#REF!,$B6,#REF!,BF$4)</f>
        <v>#REF!</v>
      </c>
      <c r="BG6" s="5" t="e">
        <f>SUMIFS(#REF!,#REF!,$B6,#REF!,BG$4)</f>
        <v>#REF!</v>
      </c>
      <c r="BH6" s="5" t="e">
        <f>SUMIFS(#REF!,#REF!,$B6,#REF!,BH$4)</f>
        <v>#REF!</v>
      </c>
      <c r="BI6" s="5" t="e">
        <f t="shared" ref="BI6:BI14" si="12">SUM(BK6:BM6)</f>
        <v>#REF!</v>
      </c>
      <c r="BJ6" s="251" t="e">
        <f t="shared" si="3"/>
        <v>#REF!</v>
      </c>
      <c r="BK6" s="5" t="e">
        <f>SUMIFS(#REF!,#REF!,$B6,#REF!,BK$4)</f>
        <v>#REF!</v>
      </c>
      <c r="BL6" s="5" t="e">
        <f>SUMIFS(#REF!,#REF!,$B6,#REF!,BL$4)</f>
        <v>#REF!</v>
      </c>
      <c r="BM6" s="5" t="e">
        <f>SUMIFS(#REF!,#REF!,$B6,#REF!,BM$4)</f>
        <v>#REF!</v>
      </c>
      <c r="BN6" s="5" t="e">
        <f t="shared" ref="BN6:BN14" si="13">SUM(BP6:CH6)</f>
        <v>#REF!</v>
      </c>
      <c r="BO6" s="251" t="e">
        <f t="shared" si="4"/>
        <v>#REF!</v>
      </c>
      <c r="BP6" s="5" t="e">
        <f>SUMIFS(#REF!,#REF!,$B6,#REF!,BP$4)</f>
        <v>#REF!</v>
      </c>
      <c r="BQ6" s="5" t="e">
        <f>SUMIFS(#REF!,#REF!,$B6,#REF!,BQ$4)</f>
        <v>#REF!</v>
      </c>
      <c r="BR6" s="5" t="e">
        <f>SUMIFS(#REF!,#REF!,$B6,#REF!,BR$4)</f>
        <v>#REF!</v>
      </c>
      <c r="BS6" s="5" t="e">
        <f>SUMIFS(#REF!,#REF!,$B6,#REF!,BS$4)</f>
        <v>#REF!</v>
      </c>
      <c r="BT6" s="5" t="e">
        <f>SUMIFS(#REF!,#REF!,$B6,#REF!,BT$4)</f>
        <v>#REF!</v>
      </c>
      <c r="BU6" s="5" t="e">
        <f>SUMIFS(#REF!,#REF!,$B6,#REF!,BU$4)</f>
        <v>#REF!</v>
      </c>
      <c r="BV6" s="5" t="e">
        <f>SUMIFS(#REF!,#REF!,$B6,#REF!,BV$4)</f>
        <v>#REF!</v>
      </c>
      <c r="BW6" s="5" t="e">
        <f>SUMIFS(#REF!,#REF!,$B6,#REF!,BW$4)</f>
        <v>#REF!</v>
      </c>
      <c r="BX6" s="5" t="e">
        <f>SUMIFS(#REF!,#REF!,$B6,#REF!,BX$4)</f>
        <v>#REF!</v>
      </c>
      <c r="BY6" s="5" t="e">
        <f>SUMIFS(#REF!,#REF!,$B6,#REF!,BY$4)</f>
        <v>#REF!</v>
      </c>
      <c r="BZ6" s="5" t="e">
        <f>SUMIFS(#REF!,#REF!,$B6,#REF!,BZ$4)</f>
        <v>#REF!</v>
      </c>
      <c r="CA6" s="5" t="e">
        <f>SUMIFS(#REF!,#REF!,$B6,#REF!,CA$4)</f>
        <v>#REF!</v>
      </c>
      <c r="CB6" s="5" t="e">
        <f>SUMIFS(#REF!,#REF!,$B6,#REF!,CB$4)</f>
        <v>#REF!</v>
      </c>
      <c r="CC6" s="5" t="e">
        <f>SUMIFS(#REF!,#REF!,$B6,#REF!,CC$4)</f>
        <v>#REF!</v>
      </c>
      <c r="CD6" s="5" t="e">
        <f>SUMIFS(#REF!,#REF!,$B6,#REF!,CD$4)</f>
        <v>#REF!</v>
      </c>
      <c r="CE6" s="5" t="e">
        <f>SUMIFS(#REF!,#REF!,$B6,#REF!,CE$4)</f>
        <v>#REF!</v>
      </c>
      <c r="CF6" s="5" t="e">
        <f>SUMIFS(#REF!,#REF!,$B6,#REF!,CF$4)</f>
        <v>#REF!</v>
      </c>
      <c r="CG6" s="5" t="e">
        <f>SUMIFS(#REF!,#REF!,$B6,#REF!,CG$4)</f>
        <v>#REF!</v>
      </c>
      <c r="CH6" s="5" t="e">
        <f>SUMIFS(#REF!,#REF!,$B6,#REF!,CH$4)</f>
        <v>#REF!</v>
      </c>
      <c r="CI6" s="5" t="e">
        <f t="shared" ref="CI6:CI14" si="14">SUM(CK6:CO6)</f>
        <v>#REF!</v>
      </c>
      <c r="CJ6" s="251" t="e">
        <f t="shared" si="5"/>
        <v>#REF!</v>
      </c>
      <c r="CK6" s="5" t="e">
        <f>SUMIFS(#REF!,#REF!,$B6,#REF!,CK$4)</f>
        <v>#REF!</v>
      </c>
      <c r="CL6" s="5" t="e">
        <f>SUMIFS(#REF!,#REF!,$B6,#REF!,CL$4)</f>
        <v>#REF!</v>
      </c>
      <c r="CM6" s="5" t="e">
        <f>SUMIFS(#REF!,#REF!,$B6,#REF!,CM$4)</f>
        <v>#REF!</v>
      </c>
      <c r="CN6" s="5" t="e">
        <f>SUMIFS(#REF!,#REF!,$B6,#REF!,CN$4)</f>
        <v>#REF!</v>
      </c>
      <c r="CO6" s="5" t="e">
        <f>SUMIFS(#REF!,#REF!,$B6,#REF!,CO$4)</f>
        <v>#REF!</v>
      </c>
      <c r="CP6" s="5" t="e">
        <f t="shared" ref="CP6:CP14" si="15">CR6</f>
        <v>#REF!</v>
      </c>
      <c r="CQ6" s="251" t="e">
        <f t="shared" si="6"/>
        <v>#REF!</v>
      </c>
      <c r="CR6" s="5" t="e">
        <f>SUMIFS(#REF!,#REF!,$B6,#REF!,CR$4)</f>
        <v>#REF!</v>
      </c>
      <c r="CS6" s="5" t="e">
        <f t="shared" ref="CS6:CS14" si="16">SUM(CU6:CW6)</f>
        <v>#REF!</v>
      </c>
      <c r="CT6" s="5" t="e">
        <f t="shared" si="7"/>
        <v>#REF!</v>
      </c>
      <c r="CU6" s="5" t="e">
        <f>SUMIFS(#REF!,#REF!,$B6,#REF!,CU$4)</f>
        <v>#REF!</v>
      </c>
      <c r="CV6" s="5" t="e">
        <f>SUMIFS(#REF!,#REF!,$B6,#REF!,CV$4)</f>
        <v>#REF!</v>
      </c>
      <c r="CW6" s="5" t="e">
        <f>SUMIFS(#REF!,#REF!,$B6,#REF!,CW$4)</f>
        <v>#REF!</v>
      </c>
      <c r="CX6" s="5"/>
    </row>
    <row r="7" ht="26" customHeight="1" spans="1:102">
      <c r="A7" s="243" t="s">
        <v>212</v>
      </c>
      <c r="B7" s="244" t="s">
        <v>213</v>
      </c>
      <c r="C7" s="5" t="e">
        <f>COUNTIFS(#REF!,B7)</f>
        <v>#REF!</v>
      </c>
      <c r="D7" s="5" t="e">
        <f>SUMIFS(#REF!,#REF!,$B7)</f>
        <v>#REF!</v>
      </c>
      <c r="E7" s="5" t="e">
        <f>SUMIFS(#REF!,#REF!,$B7)</f>
        <v>#REF!</v>
      </c>
      <c r="F7" s="5" t="e">
        <f>SUMIFS(#REF!,#REF!,$B7)</f>
        <v>#REF!</v>
      </c>
      <c r="G7" s="5" t="e">
        <f>SUMIFS(#REF!,#REF!,$B7)</f>
        <v>#REF!</v>
      </c>
      <c r="H7" s="5" t="e">
        <f t="shared" si="8"/>
        <v>#REF!</v>
      </c>
      <c r="I7" s="5" t="e">
        <f t="shared" si="9"/>
        <v>#REF!</v>
      </c>
      <c r="J7" s="251" t="e">
        <f t="shared" si="0"/>
        <v>#REF!</v>
      </c>
      <c r="K7" s="5" t="e">
        <f>SUMIFS(#REF!,#REF!,$B7,#REF!,K$4)</f>
        <v>#REF!</v>
      </c>
      <c r="L7" s="5" t="e">
        <f>SUMIFS(#REF!,#REF!,$B7,#REF!,L$4)</f>
        <v>#REF!</v>
      </c>
      <c r="M7" s="5" t="e">
        <f>SUMIFS(#REF!,#REF!,$B7,#REF!,M$4)</f>
        <v>#REF!</v>
      </c>
      <c r="N7" s="5" t="e">
        <f>SUMIFS(#REF!,#REF!,$B7,#REF!,N$4)</f>
        <v>#REF!</v>
      </c>
      <c r="O7" s="5" t="e">
        <f>SUMIFS(#REF!,#REF!,$B7,#REF!,O$4)</f>
        <v>#REF!</v>
      </c>
      <c r="P7" s="5" t="e">
        <f>SUMIFS(#REF!,#REF!,$B7,#REF!,P$4)</f>
        <v>#REF!</v>
      </c>
      <c r="Q7" s="5" t="e">
        <f>SUMIFS(#REF!,#REF!,$B7,#REF!,Q$4)</f>
        <v>#REF!</v>
      </c>
      <c r="R7" s="5" t="e">
        <f>SUMIFS(#REF!,#REF!,$B7,#REF!,R$4)</f>
        <v>#REF!</v>
      </c>
      <c r="S7" s="5" t="e">
        <f>SUMIFS(#REF!,#REF!,$B7,#REF!,S$4)</f>
        <v>#REF!</v>
      </c>
      <c r="T7" s="5" t="e">
        <f>SUMIFS(#REF!,#REF!,$B7,#REF!,T$4)</f>
        <v>#REF!</v>
      </c>
      <c r="U7" s="5" t="e">
        <f>SUMIFS(#REF!,#REF!,$B7,#REF!,U$4)</f>
        <v>#REF!</v>
      </c>
      <c r="V7" s="5" t="e">
        <f>SUMIFS(#REF!,#REF!,$B7,#REF!,V$4)</f>
        <v>#REF!</v>
      </c>
      <c r="W7" s="5" t="e">
        <f>SUMIFS(#REF!,#REF!,$B7,#REF!,W$4)</f>
        <v>#REF!</v>
      </c>
      <c r="X7" s="5" t="e">
        <f>SUMIFS(#REF!,#REF!,$B7,#REF!,X$4)</f>
        <v>#REF!</v>
      </c>
      <c r="Y7" s="5" t="e">
        <f>SUMIFS(#REF!,#REF!,$B7,#REF!,Y$4)</f>
        <v>#REF!</v>
      </c>
      <c r="Z7" s="5" t="e">
        <f>SUMIFS(#REF!,#REF!,$B7,#REF!,Z$4)</f>
        <v>#REF!</v>
      </c>
      <c r="AA7" s="5" t="e">
        <f>SUMIFS(#REF!,#REF!,$B7,#REF!,AA$4)</f>
        <v>#REF!</v>
      </c>
      <c r="AB7" s="5" t="e">
        <f>SUMIFS(#REF!,#REF!,$B7,#REF!,AB$4)</f>
        <v>#REF!</v>
      </c>
      <c r="AC7" s="5" t="e">
        <f>SUMIFS(#REF!,#REF!,$B7,#REF!,AC$4)</f>
        <v>#REF!</v>
      </c>
      <c r="AD7" s="5" t="e">
        <f>SUMIFS(#REF!,#REF!,$B7,#REF!,AD$4)</f>
        <v>#REF!</v>
      </c>
      <c r="AE7" s="5" t="e">
        <f>SUMIFS(#REF!,#REF!,$B7,#REF!,AE$4)</f>
        <v>#REF!</v>
      </c>
      <c r="AF7" s="5" t="e">
        <f>SUMIFS(#REF!,#REF!,$B7,#REF!,AF$4)</f>
        <v>#REF!</v>
      </c>
      <c r="AG7" s="5" t="e">
        <f>SUMIFS(#REF!,#REF!,$B7,#REF!,AG$4)</f>
        <v>#REF!</v>
      </c>
      <c r="AH7" s="5" t="e">
        <f>SUMIFS(#REF!,#REF!,$B7,#REF!,AH$4)</f>
        <v>#REF!</v>
      </c>
      <c r="AI7" s="5" t="e">
        <f>SUMIFS(#REF!,#REF!,$B7,#REF!,AI$4)</f>
        <v>#REF!</v>
      </c>
      <c r="AJ7" s="5" t="e">
        <f>SUMIFS(#REF!,#REF!,$B7,#REF!,AJ$4)</f>
        <v>#REF!</v>
      </c>
      <c r="AK7" s="5" t="e">
        <f t="shared" si="10"/>
        <v>#REF!</v>
      </c>
      <c r="AL7" s="251" t="e">
        <f t="shared" si="1"/>
        <v>#REF!</v>
      </c>
      <c r="AM7" s="5" t="e">
        <f>SUMIFS(#REF!,#REF!,$B7,#REF!,AM$4)</f>
        <v>#REF!</v>
      </c>
      <c r="AN7" s="5" t="e">
        <f>SUMIFS(#REF!,#REF!,$B7,#REF!,AN$4)</f>
        <v>#REF!</v>
      </c>
      <c r="AO7" s="5" t="e">
        <f>SUMIFS(#REF!,#REF!,$B7,#REF!,AO$4)</f>
        <v>#REF!</v>
      </c>
      <c r="AP7" s="5" t="e">
        <f>SUMIFS(#REF!,#REF!,$B7,#REF!,AP$4)</f>
        <v>#REF!</v>
      </c>
      <c r="AQ7" s="5" t="e">
        <f>SUMIFS(#REF!,#REF!,$B7,#REF!,AQ$4)</f>
        <v>#REF!</v>
      </c>
      <c r="AR7" s="5" t="e">
        <f>SUMIFS(#REF!,#REF!,$B7,#REF!,AR$4)</f>
        <v>#REF!</v>
      </c>
      <c r="AS7" s="5" t="e">
        <f>SUMIFS(#REF!,#REF!,$B7,#REF!,AS$4)</f>
        <v>#REF!</v>
      </c>
      <c r="AT7" s="5" t="e">
        <f>SUMIFS(#REF!,#REF!,$B7,#REF!,AT$4)</f>
        <v>#REF!</v>
      </c>
      <c r="AU7" s="5" t="e">
        <f>SUMIFS(#REF!,#REF!,$B7,#REF!,AU$4)</f>
        <v>#REF!</v>
      </c>
      <c r="AV7" s="5" t="e">
        <f>SUMIFS(#REF!,#REF!,$B7,#REF!,AV$4)</f>
        <v>#REF!</v>
      </c>
      <c r="AW7" s="5" t="e">
        <f t="shared" si="11"/>
        <v>#REF!</v>
      </c>
      <c r="AX7" s="251" t="e">
        <f t="shared" si="2"/>
        <v>#REF!</v>
      </c>
      <c r="AY7" s="5" t="e">
        <f>SUMIFS(#REF!,#REF!,$B7,#REF!,AY$4)</f>
        <v>#REF!</v>
      </c>
      <c r="AZ7" s="5" t="e">
        <f>SUMIFS(#REF!,#REF!,$B7,#REF!,AZ$4)</f>
        <v>#REF!</v>
      </c>
      <c r="BA7" s="5" t="e">
        <f>SUMIFS(#REF!,#REF!,$B7,#REF!,BA$4)</f>
        <v>#REF!</v>
      </c>
      <c r="BB7" s="5" t="e">
        <f>SUMIFS(#REF!,#REF!,$B7,#REF!,BB$4)</f>
        <v>#REF!</v>
      </c>
      <c r="BC7" s="5" t="e">
        <f>SUMIFS(#REF!,#REF!,$B7,#REF!,BC$4)</f>
        <v>#REF!</v>
      </c>
      <c r="BD7" s="5" t="e">
        <f>SUMIFS(#REF!,#REF!,$B7,#REF!,BD$4)</f>
        <v>#REF!</v>
      </c>
      <c r="BE7" s="5" t="e">
        <f>SUMIFS(#REF!,#REF!,$B7,#REF!,BE$4)</f>
        <v>#REF!</v>
      </c>
      <c r="BF7" s="5" t="e">
        <f>SUMIFS(#REF!,#REF!,$B7,#REF!,BF$4)</f>
        <v>#REF!</v>
      </c>
      <c r="BG7" s="5" t="e">
        <f>SUMIFS(#REF!,#REF!,$B7,#REF!,BG$4)</f>
        <v>#REF!</v>
      </c>
      <c r="BH7" s="5" t="e">
        <f>SUMIFS(#REF!,#REF!,$B7,#REF!,BH$4)</f>
        <v>#REF!</v>
      </c>
      <c r="BI7" s="5" t="e">
        <f t="shared" si="12"/>
        <v>#REF!</v>
      </c>
      <c r="BJ7" s="251" t="e">
        <f t="shared" si="3"/>
        <v>#REF!</v>
      </c>
      <c r="BK7" s="5" t="e">
        <f>SUMIFS(#REF!,#REF!,$B7,#REF!,BK$4)</f>
        <v>#REF!</v>
      </c>
      <c r="BL7" s="5" t="e">
        <f>SUMIFS(#REF!,#REF!,$B7,#REF!,BL$4)</f>
        <v>#REF!</v>
      </c>
      <c r="BM7" s="5" t="e">
        <f>SUMIFS(#REF!,#REF!,$B7,#REF!,BM$4)</f>
        <v>#REF!</v>
      </c>
      <c r="BN7" s="5" t="e">
        <f t="shared" si="13"/>
        <v>#REF!</v>
      </c>
      <c r="BO7" s="251" t="e">
        <f t="shared" si="4"/>
        <v>#REF!</v>
      </c>
      <c r="BP7" s="5" t="e">
        <f>SUMIFS(#REF!,#REF!,$B7,#REF!,BP$4)</f>
        <v>#REF!</v>
      </c>
      <c r="BQ7" s="5" t="e">
        <f>SUMIFS(#REF!,#REF!,$B7,#REF!,BQ$4)</f>
        <v>#REF!</v>
      </c>
      <c r="BR7" s="5" t="e">
        <f>SUMIFS(#REF!,#REF!,$B7,#REF!,BR$4)</f>
        <v>#REF!</v>
      </c>
      <c r="BS7" s="5" t="e">
        <f>SUMIFS(#REF!,#REF!,$B7,#REF!,BS$4)</f>
        <v>#REF!</v>
      </c>
      <c r="BT7" s="5" t="e">
        <f>SUMIFS(#REF!,#REF!,$B7,#REF!,BT$4)</f>
        <v>#REF!</v>
      </c>
      <c r="BU7" s="5" t="e">
        <f>SUMIFS(#REF!,#REF!,$B7,#REF!,BU$4)</f>
        <v>#REF!</v>
      </c>
      <c r="BV7" s="5" t="e">
        <f>SUMIFS(#REF!,#REF!,$B7,#REF!,BV$4)</f>
        <v>#REF!</v>
      </c>
      <c r="BW7" s="5" t="e">
        <f>SUMIFS(#REF!,#REF!,$B7,#REF!,BW$4)</f>
        <v>#REF!</v>
      </c>
      <c r="BX7" s="5" t="e">
        <f>SUMIFS(#REF!,#REF!,$B7,#REF!,BX$4)</f>
        <v>#REF!</v>
      </c>
      <c r="BY7" s="5" t="e">
        <f>SUMIFS(#REF!,#REF!,$B7,#REF!,BY$4)</f>
        <v>#REF!</v>
      </c>
      <c r="BZ7" s="5" t="e">
        <f>SUMIFS(#REF!,#REF!,$B7,#REF!,BZ$4)</f>
        <v>#REF!</v>
      </c>
      <c r="CA7" s="5" t="e">
        <f>SUMIFS(#REF!,#REF!,$B7,#REF!,CA$4)</f>
        <v>#REF!</v>
      </c>
      <c r="CB7" s="5" t="e">
        <f>SUMIFS(#REF!,#REF!,$B7,#REF!,CB$4)</f>
        <v>#REF!</v>
      </c>
      <c r="CC7" s="5" t="e">
        <f>SUMIFS(#REF!,#REF!,$B7,#REF!,CC$4)</f>
        <v>#REF!</v>
      </c>
      <c r="CD7" s="5" t="e">
        <f>SUMIFS(#REF!,#REF!,$B7,#REF!,CD$4)</f>
        <v>#REF!</v>
      </c>
      <c r="CE7" s="5" t="e">
        <f>SUMIFS(#REF!,#REF!,$B7,#REF!,CE$4)</f>
        <v>#REF!</v>
      </c>
      <c r="CF7" s="5" t="e">
        <f>SUMIFS(#REF!,#REF!,$B7,#REF!,CF$4)</f>
        <v>#REF!</v>
      </c>
      <c r="CG7" s="5" t="e">
        <f>SUMIFS(#REF!,#REF!,$B7,#REF!,CG$4)</f>
        <v>#REF!</v>
      </c>
      <c r="CH7" s="5" t="e">
        <f>SUMIFS(#REF!,#REF!,$B7,#REF!,CH$4)</f>
        <v>#REF!</v>
      </c>
      <c r="CI7" s="5" t="e">
        <f t="shared" si="14"/>
        <v>#REF!</v>
      </c>
      <c r="CJ7" s="251" t="e">
        <f t="shared" si="5"/>
        <v>#REF!</v>
      </c>
      <c r="CK7" s="5" t="e">
        <f>SUMIFS(#REF!,#REF!,$B7,#REF!,CK$4)</f>
        <v>#REF!</v>
      </c>
      <c r="CL7" s="5" t="e">
        <f>SUMIFS(#REF!,#REF!,$B7,#REF!,CL$4)</f>
        <v>#REF!</v>
      </c>
      <c r="CM7" s="5" t="e">
        <f>SUMIFS(#REF!,#REF!,$B7,#REF!,CM$4)</f>
        <v>#REF!</v>
      </c>
      <c r="CN7" s="5" t="e">
        <f>SUMIFS(#REF!,#REF!,$B7,#REF!,CN$4)</f>
        <v>#REF!</v>
      </c>
      <c r="CO7" s="5" t="e">
        <f>SUMIFS(#REF!,#REF!,$B7,#REF!,CO$4)</f>
        <v>#REF!</v>
      </c>
      <c r="CP7" s="5" t="e">
        <f t="shared" si="15"/>
        <v>#REF!</v>
      </c>
      <c r="CQ7" s="251" t="e">
        <f t="shared" si="6"/>
        <v>#REF!</v>
      </c>
      <c r="CR7" s="5" t="e">
        <f>SUMIFS(#REF!,#REF!,$B7,#REF!,CR$4)</f>
        <v>#REF!</v>
      </c>
      <c r="CS7" s="5" t="e">
        <f t="shared" si="16"/>
        <v>#REF!</v>
      </c>
      <c r="CT7" s="5" t="e">
        <f t="shared" si="7"/>
        <v>#REF!</v>
      </c>
      <c r="CU7" s="5" t="e">
        <f>SUMIFS(#REF!,#REF!,$B7,#REF!,CU$4)</f>
        <v>#REF!</v>
      </c>
      <c r="CV7" s="5" t="e">
        <f>SUMIFS(#REF!,#REF!,$B7,#REF!,CV$4)</f>
        <v>#REF!</v>
      </c>
      <c r="CW7" s="5" t="e">
        <f>SUMIFS(#REF!,#REF!,$B7,#REF!,CW$4)</f>
        <v>#REF!</v>
      </c>
      <c r="CX7" s="5"/>
    </row>
    <row r="8" ht="26" customHeight="1" spans="1:102">
      <c r="A8" s="245" t="s">
        <v>214</v>
      </c>
      <c r="B8" s="246" t="s">
        <v>215</v>
      </c>
      <c r="C8" s="5" t="e">
        <f>COUNTIFS(#REF!,B8)</f>
        <v>#REF!</v>
      </c>
      <c r="D8" s="5" t="e">
        <f>SUMIFS(#REF!,#REF!,$B8)</f>
        <v>#REF!</v>
      </c>
      <c r="E8" s="5" t="e">
        <f>SUMIFS(#REF!,#REF!,$B8)</f>
        <v>#REF!</v>
      </c>
      <c r="F8" s="5" t="e">
        <f>SUMIFS(#REF!,#REF!,$B8)</f>
        <v>#REF!</v>
      </c>
      <c r="G8" s="5" t="e">
        <f>SUMIFS(#REF!,#REF!,$B8)</f>
        <v>#REF!</v>
      </c>
      <c r="H8" s="5" t="e">
        <f t="shared" si="8"/>
        <v>#REF!</v>
      </c>
      <c r="I8" s="5" t="e">
        <f t="shared" si="9"/>
        <v>#REF!</v>
      </c>
      <c r="J8" s="251" t="e">
        <f t="shared" si="0"/>
        <v>#REF!</v>
      </c>
      <c r="K8" s="5" t="e">
        <f>SUMIFS(#REF!,#REF!,$B8,#REF!,K$4)</f>
        <v>#REF!</v>
      </c>
      <c r="L8" s="5" t="e">
        <f>SUMIFS(#REF!,#REF!,$B8,#REF!,L$4)</f>
        <v>#REF!</v>
      </c>
      <c r="M8" s="5" t="e">
        <f>SUMIFS(#REF!,#REF!,$B8,#REF!,M$4)</f>
        <v>#REF!</v>
      </c>
      <c r="N8" s="5" t="e">
        <f>SUMIFS(#REF!,#REF!,$B8,#REF!,N$4)</f>
        <v>#REF!</v>
      </c>
      <c r="O8" s="5" t="e">
        <f>SUMIFS(#REF!,#REF!,$B8,#REF!,O$4)</f>
        <v>#REF!</v>
      </c>
      <c r="P8" s="5" t="e">
        <f>SUMIFS(#REF!,#REF!,$B8,#REF!,P$4)</f>
        <v>#REF!</v>
      </c>
      <c r="Q8" s="5" t="e">
        <f>SUMIFS(#REF!,#REF!,$B8,#REF!,Q$4)</f>
        <v>#REF!</v>
      </c>
      <c r="R8" s="5" t="e">
        <f>SUMIFS(#REF!,#REF!,$B8,#REF!,R$4)</f>
        <v>#REF!</v>
      </c>
      <c r="S8" s="5" t="e">
        <f>SUMIFS(#REF!,#REF!,$B8,#REF!,S$4)</f>
        <v>#REF!</v>
      </c>
      <c r="T8" s="5" t="e">
        <f>SUMIFS(#REF!,#REF!,$B8,#REF!,T$4)</f>
        <v>#REF!</v>
      </c>
      <c r="U8" s="5" t="e">
        <f>SUMIFS(#REF!,#REF!,$B8,#REF!,U$4)</f>
        <v>#REF!</v>
      </c>
      <c r="V8" s="5" t="e">
        <f>SUMIFS(#REF!,#REF!,$B8,#REF!,V$4)</f>
        <v>#REF!</v>
      </c>
      <c r="W8" s="5" t="e">
        <f>SUMIFS(#REF!,#REF!,$B8,#REF!,W$4)</f>
        <v>#REF!</v>
      </c>
      <c r="X8" s="5" t="e">
        <f>SUMIFS(#REF!,#REF!,$B8,#REF!,X$4)</f>
        <v>#REF!</v>
      </c>
      <c r="Y8" s="5" t="e">
        <f>SUMIFS(#REF!,#REF!,$B8,#REF!,Y$4)</f>
        <v>#REF!</v>
      </c>
      <c r="Z8" s="5" t="e">
        <f>SUMIFS(#REF!,#REF!,$B8,#REF!,Z$4)</f>
        <v>#REF!</v>
      </c>
      <c r="AA8" s="5" t="e">
        <f>SUMIFS(#REF!,#REF!,$B8,#REF!,AA$4)</f>
        <v>#REF!</v>
      </c>
      <c r="AB8" s="5" t="e">
        <f>SUMIFS(#REF!,#REF!,$B8,#REF!,AB$4)</f>
        <v>#REF!</v>
      </c>
      <c r="AC8" s="5" t="e">
        <f>SUMIFS(#REF!,#REF!,$B8,#REF!,AC$4)</f>
        <v>#REF!</v>
      </c>
      <c r="AD8" s="5" t="e">
        <f>SUMIFS(#REF!,#REF!,$B8,#REF!,AD$4)</f>
        <v>#REF!</v>
      </c>
      <c r="AE8" s="5" t="e">
        <f>SUMIFS(#REF!,#REF!,$B8,#REF!,AE$4)</f>
        <v>#REF!</v>
      </c>
      <c r="AF8" s="5" t="e">
        <f>SUMIFS(#REF!,#REF!,$B8,#REF!,AF$4)</f>
        <v>#REF!</v>
      </c>
      <c r="AG8" s="5" t="e">
        <f>SUMIFS(#REF!,#REF!,$B8,#REF!,AG$4)</f>
        <v>#REF!</v>
      </c>
      <c r="AH8" s="5" t="e">
        <f>SUMIFS(#REF!,#REF!,$B8,#REF!,AH$4)</f>
        <v>#REF!</v>
      </c>
      <c r="AI8" s="5" t="e">
        <f>SUMIFS(#REF!,#REF!,$B8,#REF!,AI$4)</f>
        <v>#REF!</v>
      </c>
      <c r="AJ8" s="5" t="e">
        <f>SUMIFS(#REF!,#REF!,$B8,#REF!,AJ$4)</f>
        <v>#REF!</v>
      </c>
      <c r="AK8" s="5" t="e">
        <f t="shared" si="10"/>
        <v>#REF!</v>
      </c>
      <c r="AL8" s="251" t="e">
        <f t="shared" si="1"/>
        <v>#REF!</v>
      </c>
      <c r="AM8" s="5" t="e">
        <f>SUMIFS(#REF!,#REF!,$B8,#REF!,AM$4)</f>
        <v>#REF!</v>
      </c>
      <c r="AN8" s="5" t="e">
        <f>SUMIFS(#REF!,#REF!,$B8,#REF!,AN$4)</f>
        <v>#REF!</v>
      </c>
      <c r="AO8" s="5" t="e">
        <f>SUMIFS(#REF!,#REF!,$B8,#REF!,AO$4)</f>
        <v>#REF!</v>
      </c>
      <c r="AP8" s="5" t="e">
        <f>SUMIFS(#REF!,#REF!,$B8,#REF!,AP$4)</f>
        <v>#REF!</v>
      </c>
      <c r="AQ8" s="5" t="e">
        <f>SUMIFS(#REF!,#REF!,$B8,#REF!,AQ$4)</f>
        <v>#REF!</v>
      </c>
      <c r="AR8" s="5" t="e">
        <f>SUMIFS(#REF!,#REF!,$B8,#REF!,AR$4)</f>
        <v>#REF!</v>
      </c>
      <c r="AS8" s="5" t="e">
        <f>SUMIFS(#REF!,#REF!,$B8,#REF!,AS$4)</f>
        <v>#REF!</v>
      </c>
      <c r="AT8" s="5" t="e">
        <f>SUMIFS(#REF!,#REF!,$B8,#REF!,AT$4)</f>
        <v>#REF!</v>
      </c>
      <c r="AU8" s="5" t="e">
        <f>SUMIFS(#REF!,#REF!,$B8,#REF!,AU$4)</f>
        <v>#REF!</v>
      </c>
      <c r="AV8" s="5" t="e">
        <f>SUMIFS(#REF!,#REF!,$B8,#REF!,AV$4)</f>
        <v>#REF!</v>
      </c>
      <c r="AW8" s="5" t="e">
        <f t="shared" si="11"/>
        <v>#REF!</v>
      </c>
      <c r="AX8" s="251" t="e">
        <f t="shared" si="2"/>
        <v>#REF!</v>
      </c>
      <c r="AY8" s="5" t="e">
        <f>SUMIFS(#REF!,#REF!,$B8,#REF!,AY$4)</f>
        <v>#REF!</v>
      </c>
      <c r="AZ8" s="5" t="e">
        <f>SUMIFS(#REF!,#REF!,$B8,#REF!,AZ$4)</f>
        <v>#REF!</v>
      </c>
      <c r="BA8" s="5" t="e">
        <f>SUMIFS(#REF!,#REF!,$B8,#REF!,BA$4)</f>
        <v>#REF!</v>
      </c>
      <c r="BB8" s="5" t="e">
        <f>SUMIFS(#REF!,#REF!,$B8,#REF!,BB$4)</f>
        <v>#REF!</v>
      </c>
      <c r="BC8" s="5" t="e">
        <f>SUMIFS(#REF!,#REF!,$B8,#REF!,BC$4)</f>
        <v>#REF!</v>
      </c>
      <c r="BD8" s="5" t="e">
        <f>SUMIFS(#REF!,#REF!,$B8,#REF!,BD$4)</f>
        <v>#REF!</v>
      </c>
      <c r="BE8" s="5" t="e">
        <f>SUMIFS(#REF!,#REF!,$B8,#REF!,BE$4)</f>
        <v>#REF!</v>
      </c>
      <c r="BF8" s="5" t="e">
        <f>SUMIFS(#REF!,#REF!,$B8,#REF!,BF$4)</f>
        <v>#REF!</v>
      </c>
      <c r="BG8" s="5" t="e">
        <f>SUMIFS(#REF!,#REF!,$B8,#REF!,BG$4)</f>
        <v>#REF!</v>
      </c>
      <c r="BH8" s="5" t="e">
        <f>SUMIFS(#REF!,#REF!,$B8,#REF!,BH$4)</f>
        <v>#REF!</v>
      </c>
      <c r="BI8" s="5" t="e">
        <f t="shared" si="12"/>
        <v>#REF!</v>
      </c>
      <c r="BJ8" s="251" t="e">
        <f t="shared" si="3"/>
        <v>#REF!</v>
      </c>
      <c r="BK8" s="5" t="e">
        <f>SUMIFS(#REF!,#REF!,$B8,#REF!,BK$4)</f>
        <v>#REF!</v>
      </c>
      <c r="BL8" s="5" t="e">
        <f>SUMIFS(#REF!,#REF!,$B8,#REF!,BL$4)</f>
        <v>#REF!</v>
      </c>
      <c r="BM8" s="5" t="e">
        <f>SUMIFS(#REF!,#REF!,$B8,#REF!,BM$4)</f>
        <v>#REF!</v>
      </c>
      <c r="BN8" s="5" t="e">
        <f t="shared" si="13"/>
        <v>#REF!</v>
      </c>
      <c r="BO8" s="251" t="e">
        <f t="shared" si="4"/>
        <v>#REF!</v>
      </c>
      <c r="BP8" s="5" t="e">
        <f>SUMIFS(#REF!,#REF!,$B8,#REF!,BP$4)</f>
        <v>#REF!</v>
      </c>
      <c r="BQ8" s="5" t="e">
        <f>SUMIFS(#REF!,#REF!,$B8,#REF!,BQ$4)</f>
        <v>#REF!</v>
      </c>
      <c r="BR8" s="5" t="e">
        <f>SUMIFS(#REF!,#REF!,$B8,#REF!,BR$4)</f>
        <v>#REF!</v>
      </c>
      <c r="BS8" s="5" t="e">
        <f>SUMIFS(#REF!,#REF!,$B8,#REF!,BS$4)</f>
        <v>#REF!</v>
      </c>
      <c r="BT8" s="5" t="e">
        <f>SUMIFS(#REF!,#REF!,$B8,#REF!,BT$4)</f>
        <v>#REF!</v>
      </c>
      <c r="BU8" s="5" t="e">
        <f>SUMIFS(#REF!,#REF!,$B8,#REF!,BU$4)</f>
        <v>#REF!</v>
      </c>
      <c r="BV8" s="5" t="e">
        <f>SUMIFS(#REF!,#REF!,$B8,#REF!,BV$4)</f>
        <v>#REF!</v>
      </c>
      <c r="BW8" s="5" t="e">
        <f>SUMIFS(#REF!,#REF!,$B8,#REF!,BW$4)</f>
        <v>#REF!</v>
      </c>
      <c r="BX8" s="5" t="e">
        <f>SUMIFS(#REF!,#REF!,$B8,#REF!,BX$4)</f>
        <v>#REF!</v>
      </c>
      <c r="BY8" s="5" t="e">
        <f>SUMIFS(#REF!,#REF!,$B8,#REF!,BY$4)</f>
        <v>#REF!</v>
      </c>
      <c r="BZ8" s="5" t="e">
        <f>SUMIFS(#REF!,#REF!,$B8,#REF!,BZ$4)</f>
        <v>#REF!</v>
      </c>
      <c r="CA8" s="5" t="e">
        <f>SUMIFS(#REF!,#REF!,$B8,#REF!,CA$4)</f>
        <v>#REF!</v>
      </c>
      <c r="CB8" s="5" t="e">
        <f>SUMIFS(#REF!,#REF!,$B8,#REF!,CB$4)</f>
        <v>#REF!</v>
      </c>
      <c r="CC8" s="5" t="e">
        <f>SUMIFS(#REF!,#REF!,$B8,#REF!,CC$4)</f>
        <v>#REF!</v>
      </c>
      <c r="CD8" s="5" t="e">
        <f>SUMIFS(#REF!,#REF!,$B8,#REF!,CD$4)</f>
        <v>#REF!</v>
      </c>
      <c r="CE8" s="5" t="e">
        <f>SUMIFS(#REF!,#REF!,$B8,#REF!,CE$4)</f>
        <v>#REF!</v>
      </c>
      <c r="CF8" s="5" t="e">
        <f>SUMIFS(#REF!,#REF!,$B8,#REF!,CF$4)</f>
        <v>#REF!</v>
      </c>
      <c r="CG8" s="5" t="e">
        <f>SUMIFS(#REF!,#REF!,$B8,#REF!,CG$4)</f>
        <v>#REF!</v>
      </c>
      <c r="CH8" s="5" t="e">
        <f>SUMIFS(#REF!,#REF!,$B8,#REF!,CH$4)</f>
        <v>#REF!</v>
      </c>
      <c r="CI8" s="5" t="e">
        <f t="shared" si="14"/>
        <v>#REF!</v>
      </c>
      <c r="CJ8" s="251" t="e">
        <f t="shared" si="5"/>
        <v>#REF!</v>
      </c>
      <c r="CK8" s="5" t="e">
        <f>SUMIFS(#REF!,#REF!,$B8,#REF!,CK$4)</f>
        <v>#REF!</v>
      </c>
      <c r="CL8" s="5" t="e">
        <f>SUMIFS(#REF!,#REF!,$B8,#REF!,CL$4)</f>
        <v>#REF!</v>
      </c>
      <c r="CM8" s="5" t="e">
        <f>SUMIFS(#REF!,#REF!,$B8,#REF!,CM$4)</f>
        <v>#REF!</v>
      </c>
      <c r="CN8" s="5" t="e">
        <f>SUMIFS(#REF!,#REF!,$B8,#REF!,CN$4)</f>
        <v>#REF!</v>
      </c>
      <c r="CO8" s="5" t="e">
        <f>SUMIFS(#REF!,#REF!,$B8,#REF!,CO$4)</f>
        <v>#REF!</v>
      </c>
      <c r="CP8" s="5" t="e">
        <f t="shared" si="15"/>
        <v>#REF!</v>
      </c>
      <c r="CQ8" s="251" t="e">
        <f t="shared" si="6"/>
        <v>#REF!</v>
      </c>
      <c r="CR8" s="5" t="e">
        <f>SUMIFS(#REF!,#REF!,$B8,#REF!,CR$4)</f>
        <v>#REF!</v>
      </c>
      <c r="CS8" s="5" t="e">
        <f t="shared" si="16"/>
        <v>#REF!</v>
      </c>
      <c r="CT8" s="5" t="e">
        <f t="shared" si="7"/>
        <v>#REF!</v>
      </c>
      <c r="CU8" s="5" t="e">
        <f>SUMIFS(#REF!,#REF!,$B8,#REF!,CU$4)</f>
        <v>#REF!</v>
      </c>
      <c r="CV8" s="5" t="e">
        <f>SUMIFS(#REF!,#REF!,$B8,#REF!,CV$4)</f>
        <v>#REF!</v>
      </c>
      <c r="CW8" s="5" t="e">
        <f>SUMIFS(#REF!,#REF!,$B8,#REF!,CW$4)</f>
        <v>#REF!</v>
      </c>
      <c r="CX8" s="5"/>
    </row>
    <row r="9" ht="26" customHeight="1" spans="1:102">
      <c r="A9" s="243" t="s">
        <v>216</v>
      </c>
      <c r="B9" s="244" t="s">
        <v>217</v>
      </c>
      <c r="C9" s="5" t="e">
        <f>COUNTIFS(#REF!,B9)</f>
        <v>#REF!</v>
      </c>
      <c r="D9" s="5" t="e">
        <f>SUMIFS(#REF!,#REF!,$B9)</f>
        <v>#REF!</v>
      </c>
      <c r="E9" s="5" t="e">
        <f>SUMIFS(#REF!,#REF!,$B9)</f>
        <v>#REF!</v>
      </c>
      <c r="F9" s="5" t="e">
        <f>SUMIFS(#REF!,#REF!,$B9)</f>
        <v>#REF!</v>
      </c>
      <c r="G9" s="5" t="e">
        <f>SUMIFS(#REF!,#REF!,$B9)</f>
        <v>#REF!</v>
      </c>
      <c r="H9" s="5" t="e">
        <f t="shared" si="8"/>
        <v>#REF!</v>
      </c>
      <c r="I9" s="5" t="e">
        <f t="shared" si="9"/>
        <v>#REF!</v>
      </c>
      <c r="J9" s="251" t="e">
        <f t="shared" si="0"/>
        <v>#REF!</v>
      </c>
      <c r="K9" s="5" t="e">
        <f>SUMIFS(#REF!,#REF!,$B9,#REF!,K$4)</f>
        <v>#REF!</v>
      </c>
      <c r="L9" s="5" t="e">
        <f>SUMIFS(#REF!,#REF!,$B9,#REF!,L$4)</f>
        <v>#REF!</v>
      </c>
      <c r="M9" s="5" t="e">
        <f>SUMIFS(#REF!,#REF!,$B9,#REF!,M$4)</f>
        <v>#REF!</v>
      </c>
      <c r="N9" s="5" t="e">
        <f>SUMIFS(#REF!,#REF!,$B9,#REF!,N$4)</f>
        <v>#REF!</v>
      </c>
      <c r="O9" s="5" t="e">
        <f>SUMIFS(#REF!,#REF!,$B9,#REF!,O$4)</f>
        <v>#REF!</v>
      </c>
      <c r="P9" s="5" t="e">
        <f>SUMIFS(#REF!,#REF!,$B9,#REF!,P$4)</f>
        <v>#REF!</v>
      </c>
      <c r="Q9" s="5" t="e">
        <f>SUMIFS(#REF!,#REF!,$B9,#REF!,Q$4)</f>
        <v>#REF!</v>
      </c>
      <c r="R9" s="5" t="e">
        <f>SUMIFS(#REF!,#REF!,$B9,#REF!,R$4)</f>
        <v>#REF!</v>
      </c>
      <c r="S9" s="5" t="e">
        <f>SUMIFS(#REF!,#REF!,$B9,#REF!,S$4)</f>
        <v>#REF!</v>
      </c>
      <c r="T9" s="5" t="e">
        <f>SUMIFS(#REF!,#REF!,$B9,#REF!,T$4)</f>
        <v>#REF!</v>
      </c>
      <c r="U9" s="5" t="e">
        <f>SUMIFS(#REF!,#REF!,$B9,#REF!,U$4)</f>
        <v>#REF!</v>
      </c>
      <c r="V9" s="5" t="e">
        <f>SUMIFS(#REF!,#REF!,$B9,#REF!,V$4)</f>
        <v>#REF!</v>
      </c>
      <c r="W9" s="5" t="e">
        <f>SUMIFS(#REF!,#REF!,$B9,#REF!,W$4)</f>
        <v>#REF!</v>
      </c>
      <c r="X9" s="5" t="e">
        <f>SUMIFS(#REF!,#REF!,$B9,#REF!,X$4)</f>
        <v>#REF!</v>
      </c>
      <c r="Y9" s="5" t="e">
        <f>SUMIFS(#REF!,#REF!,$B9,#REF!,Y$4)</f>
        <v>#REF!</v>
      </c>
      <c r="Z9" s="5" t="e">
        <f>SUMIFS(#REF!,#REF!,$B9,#REF!,Z$4)</f>
        <v>#REF!</v>
      </c>
      <c r="AA9" s="5" t="e">
        <f>SUMIFS(#REF!,#REF!,$B9,#REF!,AA$4)</f>
        <v>#REF!</v>
      </c>
      <c r="AB9" s="5" t="e">
        <f>SUMIFS(#REF!,#REF!,$B9,#REF!,AB$4)</f>
        <v>#REF!</v>
      </c>
      <c r="AC9" s="5" t="e">
        <f>SUMIFS(#REF!,#REF!,$B9,#REF!,AC$4)</f>
        <v>#REF!</v>
      </c>
      <c r="AD9" s="5" t="e">
        <f>SUMIFS(#REF!,#REF!,$B9,#REF!,AD$4)</f>
        <v>#REF!</v>
      </c>
      <c r="AE9" s="5" t="e">
        <f>SUMIFS(#REF!,#REF!,$B9,#REF!,AE$4)</f>
        <v>#REF!</v>
      </c>
      <c r="AF9" s="5" t="e">
        <f>SUMIFS(#REF!,#REF!,$B9,#REF!,AF$4)</f>
        <v>#REF!</v>
      </c>
      <c r="AG9" s="5" t="e">
        <f>SUMIFS(#REF!,#REF!,$B9,#REF!,AG$4)</f>
        <v>#REF!</v>
      </c>
      <c r="AH9" s="5" t="e">
        <f>SUMIFS(#REF!,#REF!,$B9,#REF!,AH$4)</f>
        <v>#REF!</v>
      </c>
      <c r="AI9" s="5" t="e">
        <f>SUMIFS(#REF!,#REF!,$B9,#REF!,AI$4)</f>
        <v>#REF!</v>
      </c>
      <c r="AJ9" s="5" t="e">
        <f>SUMIFS(#REF!,#REF!,$B9,#REF!,AJ$4)</f>
        <v>#REF!</v>
      </c>
      <c r="AK9" s="5" t="e">
        <f t="shared" si="10"/>
        <v>#REF!</v>
      </c>
      <c r="AL9" s="251" t="e">
        <f t="shared" si="1"/>
        <v>#REF!</v>
      </c>
      <c r="AM9" s="5" t="e">
        <f>SUMIFS(#REF!,#REF!,$B9,#REF!,AM$4)</f>
        <v>#REF!</v>
      </c>
      <c r="AN9" s="5" t="e">
        <f>SUMIFS(#REF!,#REF!,$B9,#REF!,AN$4)</f>
        <v>#REF!</v>
      </c>
      <c r="AO9" s="5" t="e">
        <f>SUMIFS(#REF!,#REF!,$B9,#REF!,AO$4)</f>
        <v>#REF!</v>
      </c>
      <c r="AP9" s="5" t="e">
        <f>SUMIFS(#REF!,#REF!,$B9,#REF!,AP$4)</f>
        <v>#REF!</v>
      </c>
      <c r="AQ9" s="5" t="e">
        <f>SUMIFS(#REF!,#REF!,$B9,#REF!,AQ$4)</f>
        <v>#REF!</v>
      </c>
      <c r="AR9" s="5" t="e">
        <f>SUMIFS(#REF!,#REF!,$B9,#REF!,AR$4)</f>
        <v>#REF!</v>
      </c>
      <c r="AS9" s="5" t="e">
        <f>SUMIFS(#REF!,#REF!,$B9,#REF!,AS$4)</f>
        <v>#REF!</v>
      </c>
      <c r="AT9" s="5" t="e">
        <f>SUMIFS(#REF!,#REF!,$B9,#REF!,AT$4)</f>
        <v>#REF!</v>
      </c>
      <c r="AU9" s="5" t="e">
        <f>SUMIFS(#REF!,#REF!,$B9,#REF!,AU$4)</f>
        <v>#REF!</v>
      </c>
      <c r="AV9" s="5" t="e">
        <f>SUMIFS(#REF!,#REF!,$B9,#REF!,AV$4)</f>
        <v>#REF!</v>
      </c>
      <c r="AW9" s="5" t="e">
        <f t="shared" si="11"/>
        <v>#REF!</v>
      </c>
      <c r="AX9" s="251" t="e">
        <f t="shared" si="2"/>
        <v>#REF!</v>
      </c>
      <c r="AY9" s="5" t="e">
        <f>SUMIFS(#REF!,#REF!,$B9,#REF!,AY$4)</f>
        <v>#REF!</v>
      </c>
      <c r="AZ9" s="5" t="e">
        <f>SUMIFS(#REF!,#REF!,$B9,#REF!,AZ$4)</f>
        <v>#REF!</v>
      </c>
      <c r="BA9" s="5" t="e">
        <f>SUMIFS(#REF!,#REF!,$B9,#REF!,BA$4)</f>
        <v>#REF!</v>
      </c>
      <c r="BB9" s="5" t="e">
        <f>SUMIFS(#REF!,#REF!,$B9,#REF!,BB$4)</f>
        <v>#REF!</v>
      </c>
      <c r="BC9" s="5" t="e">
        <f>SUMIFS(#REF!,#REF!,$B9,#REF!,BC$4)</f>
        <v>#REF!</v>
      </c>
      <c r="BD9" s="5" t="e">
        <f>SUMIFS(#REF!,#REF!,$B9,#REF!,BD$4)</f>
        <v>#REF!</v>
      </c>
      <c r="BE9" s="5" t="e">
        <f>SUMIFS(#REF!,#REF!,$B9,#REF!,BE$4)</f>
        <v>#REF!</v>
      </c>
      <c r="BF9" s="5" t="e">
        <f>SUMIFS(#REF!,#REF!,$B9,#REF!,BF$4)</f>
        <v>#REF!</v>
      </c>
      <c r="BG9" s="5" t="e">
        <f>SUMIFS(#REF!,#REF!,$B9,#REF!,BG$4)</f>
        <v>#REF!</v>
      </c>
      <c r="BH9" s="5" t="e">
        <f>SUMIFS(#REF!,#REF!,$B9,#REF!,BH$4)</f>
        <v>#REF!</v>
      </c>
      <c r="BI9" s="5" t="e">
        <f t="shared" si="12"/>
        <v>#REF!</v>
      </c>
      <c r="BJ9" s="251" t="e">
        <f t="shared" si="3"/>
        <v>#REF!</v>
      </c>
      <c r="BK9" s="5" t="e">
        <f>SUMIFS(#REF!,#REF!,$B9,#REF!,BK$4)</f>
        <v>#REF!</v>
      </c>
      <c r="BL9" s="5" t="e">
        <f>SUMIFS(#REF!,#REF!,$B9,#REF!,BL$4)</f>
        <v>#REF!</v>
      </c>
      <c r="BM9" s="5" t="e">
        <f>SUMIFS(#REF!,#REF!,$B9,#REF!,BM$4)</f>
        <v>#REF!</v>
      </c>
      <c r="BN9" s="5" t="e">
        <f t="shared" si="13"/>
        <v>#REF!</v>
      </c>
      <c r="BO9" s="251" t="e">
        <f t="shared" si="4"/>
        <v>#REF!</v>
      </c>
      <c r="BP9" s="5" t="e">
        <f>SUMIFS(#REF!,#REF!,$B9,#REF!,BP$4)</f>
        <v>#REF!</v>
      </c>
      <c r="BQ9" s="5" t="e">
        <f>SUMIFS(#REF!,#REF!,$B9,#REF!,BQ$4)</f>
        <v>#REF!</v>
      </c>
      <c r="BR9" s="5" t="e">
        <f>SUMIFS(#REF!,#REF!,$B9,#REF!,BR$4)</f>
        <v>#REF!</v>
      </c>
      <c r="BS9" s="5" t="e">
        <f>SUMIFS(#REF!,#REF!,$B9,#REF!,BS$4)</f>
        <v>#REF!</v>
      </c>
      <c r="BT9" s="5" t="e">
        <f>SUMIFS(#REF!,#REF!,$B9,#REF!,BT$4)</f>
        <v>#REF!</v>
      </c>
      <c r="BU9" s="5" t="e">
        <f>SUMIFS(#REF!,#REF!,$B9,#REF!,BU$4)</f>
        <v>#REF!</v>
      </c>
      <c r="BV9" s="5" t="e">
        <f>SUMIFS(#REF!,#REF!,$B9,#REF!,BV$4)</f>
        <v>#REF!</v>
      </c>
      <c r="BW9" s="5" t="e">
        <f>SUMIFS(#REF!,#REF!,$B9,#REF!,BW$4)</f>
        <v>#REF!</v>
      </c>
      <c r="BX9" s="5" t="e">
        <f>SUMIFS(#REF!,#REF!,$B9,#REF!,BX$4)</f>
        <v>#REF!</v>
      </c>
      <c r="BY9" s="5" t="e">
        <f>SUMIFS(#REF!,#REF!,$B9,#REF!,BY$4)</f>
        <v>#REF!</v>
      </c>
      <c r="BZ9" s="5" t="e">
        <f>SUMIFS(#REF!,#REF!,$B9,#REF!,BZ$4)</f>
        <v>#REF!</v>
      </c>
      <c r="CA9" s="5" t="e">
        <f>SUMIFS(#REF!,#REF!,$B9,#REF!,CA$4)</f>
        <v>#REF!</v>
      </c>
      <c r="CB9" s="5" t="e">
        <f>SUMIFS(#REF!,#REF!,$B9,#REF!,CB$4)</f>
        <v>#REF!</v>
      </c>
      <c r="CC9" s="5" t="e">
        <f>SUMIFS(#REF!,#REF!,$B9,#REF!,CC$4)</f>
        <v>#REF!</v>
      </c>
      <c r="CD9" s="5" t="e">
        <f>SUMIFS(#REF!,#REF!,$B9,#REF!,CD$4)</f>
        <v>#REF!</v>
      </c>
      <c r="CE9" s="5" t="e">
        <f>SUMIFS(#REF!,#REF!,$B9,#REF!,CE$4)</f>
        <v>#REF!</v>
      </c>
      <c r="CF9" s="5" t="e">
        <f>SUMIFS(#REF!,#REF!,$B9,#REF!,CF$4)</f>
        <v>#REF!</v>
      </c>
      <c r="CG9" s="5" t="e">
        <f>SUMIFS(#REF!,#REF!,$B9,#REF!,CG$4)</f>
        <v>#REF!</v>
      </c>
      <c r="CH9" s="5" t="e">
        <f>SUMIFS(#REF!,#REF!,$B9,#REF!,CH$4)</f>
        <v>#REF!</v>
      </c>
      <c r="CI9" s="5" t="e">
        <f t="shared" si="14"/>
        <v>#REF!</v>
      </c>
      <c r="CJ9" s="251" t="e">
        <f t="shared" si="5"/>
        <v>#REF!</v>
      </c>
      <c r="CK9" s="5" t="e">
        <f>SUMIFS(#REF!,#REF!,$B9,#REF!,CK$4)</f>
        <v>#REF!</v>
      </c>
      <c r="CL9" s="5" t="e">
        <f>SUMIFS(#REF!,#REF!,$B9,#REF!,CL$4)</f>
        <v>#REF!</v>
      </c>
      <c r="CM9" s="5" t="e">
        <f>SUMIFS(#REF!,#REF!,$B9,#REF!,CM$4)</f>
        <v>#REF!</v>
      </c>
      <c r="CN9" s="5" t="e">
        <f>SUMIFS(#REF!,#REF!,$B9,#REF!,CN$4)</f>
        <v>#REF!</v>
      </c>
      <c r="CO9" s="5" t="e">
        <f>SUMIFS(#REF!,#REF!,$B9,#REF!,CO$4)</f>
        <v>#REF!</v>
      </c>
      <c r="CP9" s="5" t="e">
        <f t="shared" si="15"/>
        <v>#REF!</v>
      </c>
      <c r="CQ9" s="251" t="e">
        <f t="shared" si="6"/>
        <v>#REF!</v>
      </c>
      <c r="CR9" s="5" t="e">
        <f>SUMIFS(#REF!,#REF!,$B9,#REF!,CR$4)</f>
        <v>#REF!</v>
      </c>
      <c r="CS9" s="5" t="e">
        <f t="shared" si="16"/>
        <v>#REF!</v>
      </c>
      <c r="CT9" s="5" t="e">
        <f t="shared" si="7"/>
        <v>#REF!</v>
      </c>
      <c r="CU9" s="5" t="e">
        <f>SUMIFS(#REF!,#REF!,$B9,#REF!,CU$4)</f>
        <v>#REF!</v>
      </c>
      <c r="CV9" s="5" t="e">
        <f>SUMIFS(#REF!,#REF!,$B9,#REF!,CV$4)</f>
        <v>#REF!</v>
      </c>
      <c r="CW9" s="5" t="e">
        <f>SUMIFS(#REF!,#REF!,$B9,#REF!,CW$4)</f>
        <v>#REF!</v>
      </c>
      <c r="CX9" s="5"/>
    </row>
    <row r="10" ht="26" customHeight="1" spans="1:102">
      <c r="A10" s="243" t="s">
        <v>218</v>
      </c>
      <c r="B10" s="244" t="s">
        <v>219</v>
      </c>
      <c r="C10" s="5" t="e">
        <f>COUNTIFS(#REF!,B10)</f>
        <v>#REF!</v>
      </c>
      <c r="D10" s="5" t="e">
        <f>SUMIFS(#REF!,#REF!,$B10)</f>
        <v>#REF!</v>
      </c>
      <c r="E10" s="5" t="e">
        <f>SUMIFS(#REF!,#REF!,$B10)</f>
        <v>#REF!</v>
      </c>
      <c r="F10" s="5" t="e">
        <f>SUMIFS(#REF!,#REF!,$B10)</f>
        <v>#REF!</v>
      </c>
      <c r="G10" s="5" t="e">
        <f>SUMIFS(#REF!,#REF!,$B10)</f>
        <v>#REF!</v>
      </c>
      <c r="H10" s="5" t="e">
        <f t="shared" si="8"/>
        <v>#REF!</v>
      </c>
      <c r="I10" s="5" t="e">
        <f t="shared" si="9"/>
        <v>#REF!</v>
      </c>
      <c r="J10" s="251" t="e">
        <f t="shared" si="0"/>
        <v>#REF!</v>
      </c>
      <c r="K10" s="5" t="e">
        <f>SUMIFS(#REF!,#REF!,$B10,#REF!,K$4)</f>
        <v>#REF!</v>
      </c>
      <c r="L10" s="5" t="e">
        <f>SUMIFS(#REF!,#REF!,$B10,#REF!,L$4)</f>
        <v>#REF!</v>
      </c>
      <c r="M10" s="5" t="e">
        <f>SUMIFS(#REF!,#REF!,$B10,#REF!,M$4)</f>
        <v>#REF!</v>
      </c>
      <c r="N10" s="5" t="e">
        <f>SUMIFS(#REF!,#REF!,$B10,#REF!,N$4)</f>
        <v>#REF!</v>
      </c>
      <c r="O10" s="5" t="e">
        <f>SUMIFS(#REF!,#REF!,$B10,#REF!,O$4)</f>
        <v>#REF!</v>
      </c>
      <c r="P10" s="5" t="e">
        <f>SUMIFS(#REF!,#REF!,$B10,#REF!,P$4)</f>
        <v>#REF!</v>
      </c>
      <c r="Q10" s="5" t="e">
        <f>SUMIFS(#REF!,#REF!,$B10,#REF!,Q$4)</f>
        <v>#REF!</v>
      </c>
      <c r="R10" s="5" t="e">
        <f>SUMIFS(#REF!,#REF!,$B10,#REF!,R$4)</f>
        <v>#REF!</v>
      </c>
      <c r="S10" s="5" t="e">
        <f>SUMIFS(#REF!,#REF!,$B10,#REF!,S$4)</f>
        <v>#REF!</v>
      </c>
      <c r="T10" s="5" t="e">
        <f>SUMIFS(#REF!,#REF!,$B10,#REF!,T$4)</f>
        <v>#REF!</v>
      </c>
      <c r="U10" s="5" t="e">
        <f>SUMIFS(#REF!,#REF!,$B10,#REF!,U$4)</f>
        <v>#REF!</v>
      </c>
      <c r="V10" s="5" t="e">
        <f>SUMIFS(#REF!,#REF!,$B10,#REF!,V$4)</f>
        <v>#REF!</v>
      </c>
      <c r="W10" s="5" t="e">
        <f>SUMIFS(#REF!,#REF!,$B10,#REF!,W$4)</f>
        <v>#REF!</v>
      </c>
      <c r="X10" s="5" t="e">
        <f>SUMIFS(#REF!,#REF!,$B10,#REF!,X$4)</f>
        <v>#REF!</v>
      </c>
      <c r="Y10" s="5" t="e">
        <f>SUMIFS(#REF!,#REF!,$B10,#REF!,Y$4)</f>
        <v>#REF!</v>
      </c>
      <c r="Z10" s="5" t="e">
        <f>SUMIFS(#REF!,#REF!,$B10,#REF!,Z$4)</f>
        <v>#REF!</v>
      </c>
      <c r="AA10" s="5" t="e">
        <f>SUMIFS(#REF!,#REF!,$B10,#REF!,AA$4)</f>
        <v>#REF!</v>
      </c>
      <c r="AB10" s="5" t="e">
        <f>SUMIFS(#REF!,#REF!,$B10,#REF!,AB$4)</f>
        <v>#REF!</v>
      </c>
      <c r="AC10" s="5" t="e">
        <f>SUMIFS(#REF!,#REF!,$B10,#REF!,AC$4)</f>
        <v>#REF!</v>
      </c>
      <c r="AD10" s="5" t="e">
        <f>SUMIFS(#REF!,#REF!,$B10,#REF!,AD$4)</f>
        <v>#REF!</v>
      </c>
      <c r="AE10" s="5" t="e">
        <f>SUMIFS(#REF!,#REF!,$B10,#REF!,AE$4)</f>
        <v>#REF!</v>
      </c>
      <c r="AF10" s="5" t="e">
        <f>SUMIFS(#REF!,#REF!,$B10,#REF!,AF$4)</f>
        <v>#REF!</v>
      </c>
      <c r="AG10" s="5" t="e">
        <f>SUMIFS(#REF!,#REF!,$B10,#REF!,AG$4)</f>
        <v>#REF!</v>
      </c>
      <c r="AH10" s="5" t="e">
        <f>SUMIFS(#REF!,#REF!,$B10,#REF!,AH$4)</f>
        <v>#REF!</v>
      </c>
      <c r="AI10" s="5" t="e">
        <f>SUMIFS(#REF!,#REF!,$B10,#REF!,AI$4)</f>
        <v>#REF!</v>
      </c>
      <c r="AJ10" s="5" t="e">
        <f>SUMIFS(#REF!,#REF!,$B10,#REF!,AJ$4)</f>
        <v>#REF!</v>
      </c>
      <c r="AK10" s="5" t="e">
        <f t="shared" si="10"/>
        <v>#REF!</v>
      </c>
      <c r="AL10" s="251" t="e">
        <f t="shared" si="1"/>
        <v>#REF!</v>
      </c>
      <c r="AM10" s="5" t="e">
        <f>SUMIFS(#REF!,#REF!,$B10,#REF!,AM$4)</f>
        <v>#REF!</v>
      </c>
      <c r="AN10" s="5" t="e">
        <f>SUMIFS(#REF!,#REF!,$B10,#REF!,AN$4)</f>
        <v>#REF!</v>
      </c>
      <c r="AO10" s="5" t="e">
        <f>SUMIFS(#REF!,#REF!,$B10,#REF!,AO$4)</f>
        <v>#REF!</v>
      </c>
      <c r="AP10" s="5" t="e">
        <f>SUMIFS(#REF!,#REF!,$B10,#REF!,AP$4)</f>
        <v>#REF!</v>
      </c>
      <c r="AQ10" s="5" t="e">
        <f>SUMIFS(#REF!,#REF!,$B10,#REF!,AQ$4)</f>
        <v>#REF!</v>
      </c>
      <c r="AR10" s="5" t="e">
        <f>SUMIFS(#REF!,#REF!,$B10,#REF!,AR$4)</f>
        <v>#REF!</v>
      </c>
      <c r="AS10" s="5" t="e">
        <f>SUMIFS(#REF!,#REF!,$B10,#REF!,AS$4)</f>
        <v>#REF!</v>
      </c>
      <c r="AT10" s="5" t="e">
        <f>SUMIFS(#REF!,#REF!,$B10,#REF!,AT$4)</f>
        <v>#REF!</v>
      </c>
      <c r="AU10" s="5" t="e">
        <f>SUMIFS(#REF!,#REF!,$B10,#REF!,AU$4)</f>
        <v>#REF!</v>
      </c>
      <c r="AV10" s="5" t="e">
        <f>SUMIFS(#REF!,#REF!,$B10,#REF!,AV$4)</f>
        <v>#REF!</v>
      </c>
      <c r="AW10" s="5" t="e">
        <f t="shared" si="11"/>
        <v>#REF!</v>
      </c>
      <c r="AX10" s="251" t="e">
        <f t="shared" si="2"/>
        <v>#REF!</v>
      </c>
      <c r="AY10" s="5" t="e">
        <f>SUMIFS(#REF!,#REF!,$B10,#REF!,AY$4)</f>
        <v>#REF!</v>
      </c>
      <c r="AZ10" s="5" t="e">
        <f>SUMIFS(#REF!,#REF!,$B10,#REF!,AZ$4)</f>
        <v>#REF!</v>
      </c>
      <c r="BA10" s="5" t="e">
        <f>SUMIFS(#REF!,#REF!,$B10,#REF!,BA$4)</f>
        <v>#REF!</v>
      </c>
      <c r="BB10" s="5" t="e">
        <f>SUMIFS(#REF!,#REF!,$B10,#REF!,BB$4)</f>
        <v>#REF!</v>
      </c>
      <c r="BC10" s="5" t="e">
        <f>SUMIFS(#REF!,#REF!,$B10,#REF!,BC$4)</f>
        <v>#REF!</v>
      </c>
      <c r="BD10" s="5" t="e">
        <f>SUMIFS(#REF!,#REF!,$B10,#REF!,BD$4)</f>
        <v>#REF!</v>
      </c>
      <c r="BE10" s="5" t="e">
        <f>SUMIFS(#REF!,#REF!,$B10,#REF!,BE$4)</f>
        <v>#REF!</v>
      </c>
      <c r="BF10" s="5" t="e">
        <f>SUMIFS(#REF!,#REF!,$B10,#REF!,BF$4)</f>
        <v>#REF!</v>
      </c>
      <c r="BG10" s="5" t="e">
        <f>SUMIFS(#REF!,#REF!,$B10,#REF!,BG$4)</f>
        <v>#REF!</v>
      </c>
      <c r="BH10" s="5" t="e">
        <f>SUMIFS(#REF!,#REF!,$B10,#REF!,BH$4)</f>
        <v>#REF!</v>
      </c>
      <c r="BI10" s="5" t="e">
        <f t="shared" si="12"/>
        <v>#REF!</v>
      </c>
      <c r="BJ10" s="251" t="e">
        <f t="shared" si="3"/>
        <v>#REF!</v>
      </c>
      <c r="BK10" s="5" t="e">
        <f>SUMIFS(#REF!,#REF!,$B10,#REF!,BK$4)</f>
        <v>#REF!</v>
      </c>
      <c r="BL10" s="5" t="e">
        <f>SUMIFS(#REF!,#REF!,$B10,#REF!,BL$4)</f>
        <v>#REF!</v>
      </c>
      <c r="BM10" s="5" t="e">
        <f>SUMIFS(#REF!,#REF!,$B10,#REF!,BM$4)</f>
        <v>#REF!</v>
      </c>
      <c r="BN10" s="5" t="e">
        <f t="shared" si="13"/>
        <v>#REF!</v>
      </c>
      <c r="BO10" s="251" t="e">
        <f t="shared" si="4"/>
        <v>#REF!</v>
      </c>
      <c r="BP10" s="5" t="e">
        <f>SUMIFS(#REF!,#REF!,$B10,#REF!,BP$4)</f>
        <v>#REF!</v>
      </c>
      <c r="BQ10" s="5" t="e">
        <f>SUMIFS(#REF!,#REF!,$B10,#REF!,BQ$4)</f>
        <v>#REF!</v>
      </c>
      <c r="BR10" s="5" t="e">
        <f>SUMIFS(#REF!,#REF!,$B10,#REF!,BR$4)</f>
        <v>#REF!</v>
      </c>
      <c r="BS10" s="5" t="e">
        <f>SUMIFS(#REF!,#REF!,$B10,#REF!,BS$4)</f>
        <v>#REF!</v>
      </c>
      <c r="BT10" s="5" t="e">
        <f>SUMIFS(#REF!,#REF!,$B10,#REF!,BT$4)</f>
        <v>#REF!</v>
      </c>
      <c r="BU10" s="5" t="e">
        <f>SUMIFS(#REF!,#REF!,$B10,#REF!,BU$4)</f>
        <v>#REF!</v>
      </c>
      <c r="BV10" s="5" t="e">
        <f>SUMIFS(#REF!,#REF!,$B10,#REF!,BV$4)</f>
        <v>#REF!</v>
      </c>
      <c r="BW10" s="5" t="e">
        <f>SUMIFS(#REF!,#REF!,$B10,#REF!,BW$4)</f>
        <v>#REF!</v>
      </c>
      <c r="BX10" s="5" t="e">
        <f>SUMIFS(#REF!,#REF!,$B10,#REF!,BX$4)</f>
        <v>#REF!</v>
      </c>
      <c r="BY10" s="5" t="e">
        <f>SUMIFS(#REF!,#REF!,$B10,#REF!,BY$4)</f>
        <v>#REF!</v>
      </c>
      <c r="BZ10" s="5" t="e">
        <f>SUMIFS(#REF!,#REF!,$B10,#REF!,BZ$4)</f>
        <v>#REF!</v>
      </c>
      <c r="CA10" s="5" t="e">
        <f>SUMIFS(#REF!,#REF!,$B10,#REF!,CA$4)</f>
        <v>#REF!</v>
      </c>
      <c r="CB10" s="5" t="e">
        <f>SUMIFS(#REF!,#REF!,$B10,#REF!,CB$4)</f>
        <v>#REF!</v>
      </c>
      <c r="CC10" s="5" t="e">
        <f>SUMIFS(#REF!,#REF!,$B10,#REF!,CC$4)</f>
        <v>#REF!</v>
      </c>
      <c r="CD10" s="5" t="e">
        <f>SUMIFS(#REF!,#REF!,$B10,#REF!,CD$4)</f>
        <v>#REF!</v>
      </c>
      <c r="CE10" s="5" t="e">
        <f>SUMIFS(#REF!,#REF!,$B10,#REF!,CE$4)</f>
        <v>#REF!</v>
      </c>
      <c r="CF10" s="5" t="e">
        <f>SUMIFS(#REF!,#REF!,$B10,#REF!,CF$4)</f>
        <v>#REF!</v>
      </c>
      <c r="CG10" s="5" t="e">
        <f>SUMIFS(#REF!,#REF!,$B10,#REF!,CG$4)</f>
        <v>#REF!</v>
      </c>
      <c r="CH10" s="5" t="e">
        <f>SUMIFS(#REF!,#REF!,$B10,#REF!,CH$4)</f>
        <v>#REF!</v>
      </c>
      <c r="CI10" s="5" t="e">
        <f t="shared" si="14"/>
        <v>#REF!</v>
      </c>
      <c r="CJ10" s="251" t="e">
        <f t="shared" si="5"/>
        <v>#REF!</v>
      </c>
      <c r="CK10" s="5" t="e">
        <f>SUMIFS(#REF!,#REF!,$B10,#REF!,CK$4)</f>
        <v>#REF!</v>
      </c>
      <c r="CL10" s="5" t="e">
        <f>SUMIFS(#REF!,#REF!,$B10,#REF!,CL$4)</f>
        <v>#REF!</v>
      </c>
      <c r="CM10" s="5" t="e">
        <f>SUMIFS(#REF!,#REF!,$B10,#REF!,CM$4)</f>
        <v>#REF!</v>
      </c>
      <c r="CN10" s="5" t="e">
        <f>SUMIFS(#REF!,#REF!,$B10,#REF!,CN$4)</f>
        <v>#REF!</v>
      </c>
      <c r="CO10" s="5" t="e">
        <f>SUMIFS(#REF!,#REF!,$B10,#REF!,CO$4)</f>
        <v>#REF!</v>
      </c>
      <c r="CP10" s="5" t="e">
        <f t="shared" si="15"/>
        <v>#REF!</v>
      </c>
      <c r="CQ10" s="251" t="e">
        <f t="shared" si="6"/>
        <v>#REF!</v>
      </c>
      <c r="CR10" s="5" t="e">
        <f>SUMIFS(#REF!,#REF!,$B10,#REF!,CR$4)</f>
        <v>#REF!</v>
      </c>
      <c r="CS10" s="5" t="e">
        <f t="shared" si="16"/>
        <v>#REF!</v>
      </c>
      <c r="CT10" s="5" t="e">
        <f t="shared" si="7"/>
        <v>#REF!</v>
      </c>
      <c r="CU10" s="5" t="e">
        <f>SUMIFS(#REF!,#REF!,$B10,#REF!,CU$4)</f>
        <v>#REF!</v>
      </c>
      <c r="CV10" s="5" t="e">
        <f>SUMIFS(#REF!,#REF!,$B10,#REF!,CV$4)</f>
        <v>#REF!</v>
      </c>
      <c r="CW10" s="5" t="e">
        <f>SUMIFS(#REF!,#REF!,$B10,#REF!,CW$4)</f>
        <v>#REF!</v>
      </c>
      <c r="CX10" s="5"/>
    </row>
    <row r="11" ht="26" customHeight="1" spans="1:102">
      <c r="A11" s="247" t="s">
        <v>220</v>
      </c>
      <c r="B11" s="248" t="s">
        <v>221</v>
      </c>
      <c r="C11" s="5" t="e">
        <f>COUNTIFS(#REF!,B11)</f>
        <v>#REF!</v>
      </c>
      <c r="D11" s="5" t="e">
        <f>SUMIFS(#REF!,#REF!,$B11)</f>
        <v>#REF!</v>
      </c>
      <c r="E11" s="5" t="e">
        <f>SUMIFS(#REF!,#REF!,$B11)</f>
        <v>#REF!</v>
      </c>
      <c r="F11" s="5" t="e">
        <f>SUMIFS(#REF!,#REF!,$B11)</f>
        <v>#REF!</v>
      </c>
      <c r="G11" s="5" t="e">
        <f>SUMIFS(#REF!,#REF!,$B11)</f>
        <v>#REF!</v>
      </c>
      <c r="H11" s="5" t="e">
        <f t="shared" si="8"/>
        <v>#REF!</v>
      </c>
      <c r="I11" s="5" t="e">
        <f t="shared" si="9"/>
        <v>#REF!</v>
      </c>
      <c r="J11" s="251" t="e">
        <f t="shared" si="0"/>
        <v>#REF!</v>
      </c>
      <c r="K11" s="5" t="e">
        <f>SUMIFS(#REF!,#REF!,$B11,#REF!,K$4)</f>
        <v>#REF!</v>
      </c>
      <c r="L11" s="5" t="e">
        <f>SUMIFS(#REF!,#REF!,$B11,#REF!,L$4)</f>
        <v>#REF!</v>
      </c>
      <c r="M11" s="5" t="e">
        <f>SUMIFS(#REF!,#REF!,$B11,#REF!,M$4)</f>
        <v>#REF!</v>
      </c>
      <c r="N11" s="5" t="e">
        <f>SUMIFS(#REF!,#REF!,$B11,#REF!,N$4)</f>
        <v>#REF!</v>
      </c>
      <c r="O11" s="5" t="e">
        <f>SUMIFS(#REF!,#REF!,$B11,#REF!,O$4)</f>
        <v>#REF!</v>
      </c>
      <c r="P11" s="5" t="e">
        <f>SUMIFS(#REF!,#REF!,$B11,#REF!,P$4)</f>
        <v>#REF!</v>
      </c>
      <c r="Q11" s="5" t="e">
        <f>SUMIFS(#REF!,#REF!,$B11,#REF!,Q$4)</f>
        <v>#REF!</v>
      </c>
      <c r="R11" s="5" t="e">
        <f>SUMIFS(#REF!,#REF!,$B11,#REF!,R$4)</f>
        <v>#REF!</v>
      </c>
      <c r="S11" s="5" t="e">
        <f>SUMIFS(#REF!,#REF!,$B11,#REF!,S$4)</f>
        <v>#REF!</v>
      </c>
      <c r="T11" s="5" t="e">
        <f>SUMIFS(#REF!,#REF!,$B11,#REF!,T$4)</f>
        <v>#REF!</v>
      </c>
      <c r="U11" s="5" t="e">
        <f>SUMIFS(#REF!,#REF!,$B11,#REF!,U$4)</f>
        <v>#REF!</v>
      </c>
      <c r="V11" s="5" t="e">
        <f>SUMIFS(#REF!,#REF!,$B11,#REF!,V$4)</f>
        <v>#REF!</v>
      </c>
      <c r="W11" s="5" t="e">
        <f>SUMIFS(#REF!,#REF!,$B11,#REF!,W$4)</f>
        <v>#REF!</v>
      </c>
      <c r="X11" s="5" t="e">
        <f>SUMIFS(#REF!,#REF!,$B11,#REF!,X$4)</f>
        <v>#REF!</v>
      </c>
      <c r="Y11" s="5" t="e">
        <f>SUMIFS(#REF!,#REF!,$B11,#REF!,Y$4)</f>
        <v>#REF!</v>
      </c>
      <c r="Z11" s="5" t="e">
        <f>SUMIFS(#REF!,#REF!,$B11,#REF!,Z$4)</f>
        <v>#REF!</v>
      </c>
      <c r="AA11" s="5" t="e">
        <f>SUMIFS(#REF!,#REF!,$B11,#REF!,AA$4)</f>
        <v>#REF!</v>
      </c>
      <c r="AB11" s="5" t="e">
        <f>SUMIFS(#REF!,#REF!,$B11,#REF!,AB$4)</f>
        <v>#REF!</v>
      </c>
      <c r="AC11" s="5" t="e">
        <f>SUMIFS(#REF!,#REF!,$B11,#REF!,AC$4)</f>
        <v>#REF!</v>
      </c>
      <c r="AD11" s="5" t="e">
        <f>SUMIFS(#REF!,#REF!,$B11,#REF!,AD$4)</f>
        <v>#REF!</v>
      </c>
      <c r="AE11" s="5" t="e">
        <f>SUMIFS(#REF!,#REF!,$B11,#REF!,AE$4)</f>
        <v>#REF!</v>
      </c>
      <c r="AF11" s="5" t="e">
        <f>SUMIFS(#REF!,#REF!,$B11,#REF!,AF$4)</f>
        <v>#REF!</v>
      </c>
      <c r="AG11" s="5" t="e">
        <f>SUMIFS(#REF!,#REF!,$B11,#REF!,AG$4)</f>
        <v>#REF!</v>
      </c>
      <c r="AH11" s="5" t="e">
        <f>SUMIFS(#REF!,#REF!,$B11,#REF!,AH$4)</f>
        <v>#REF!</v>
      </c>
      <c r="AI11" s="5" t="e">
        <f>SUMIFS(#REF!,#REF!,$B11,#REF!,AI$4)</f>
        <v>#REF!</v>
      </c>
      <c r="AJ11" s="5" t="e">
        <f>SUMIFS(#REF!,#REF!,$B11,#REF!,AJ$4)</f>
        <v>#REF!</v>
      </c>
      <c r="AK11" s="5" t="e">
        <f t="shared" si="10"/>
        <v>#REF!</v>
      </c>
      <c r="AL11" s="251" t="e">
        <f t="shared" si="1"/>
        <v>#REF!</v>
      </c>
      <c r="AM11" s="5" t="e">
        <f>SUMIFS(#REF!,#REF!,$B11,#REF!,AM$4)</f>
        <v>#REF!</v>
      </c>
      <c r="AN11" s="5" t="e">
        <f>SUMIFS(#REF!,#REF!,$B11,#REF!,AN$4)</f>
        <v>#REF!</v>
      </c>
      <c r="AO11" s="5" t="e">
        <f>SUMIFS(#REF!,#REF!,$B11,#REF!,AO$4)</f>
        <v>#REF!</v>
      </c>
      <c r="AP11" s="5" t="e">
        <f>SUMIFS(#REF!,#REF!,$B11,#REF!,AP$4)</f>
        <v>#REF!</v>
      </c>
      <c r="AQ11" s="5" t="e">
        <f>SUMIFS(#REF!,#REF!,$B11,#REF!,AQ$4)</f>
        <v>#REF!</v>
      </c>
      <c r="AR11" s="5" t="e">
        <f>SUMIFS(#REF!,#REF!,$B11,#REF!,AR$4)</f>
        <v>#REF!</v>
      </c>
      <c r="AS11" s="5" t="e">
        <f>SUMIFS(#REF!,#REF!,$B11,#REF!,AS$4)</f>
        <v>#REF!</v>
      </c>
      <c r="AT11" s="5" t="e">
        <f>SUMIFS(#REF!,#REF!,$B11,#REF!,AT$4)</f>
        <v>#REF!</v>
      </c>
      <c r="AU11" s="5" t="e">
        <f>SUMIFS(#REF!,#REF!,$B11,#REF!,AU$4)</f>
        <v>#REF!</v>
      </c>
      <c r="AV11" s="5" t="e">
        <f>SUMIFS(#REF!,#REF!,$B11,#REF!,AV$4)</f>
        <v>#REF!</v>
      </c>
      <c r="AW11" s="5" t="e">
        <f t="shared" si="11"/>
        <v>#REF!</v>
      </c>
      <c r="AX11" s="251" t="e">
        <f t="shared" si="2"/>
        <v>#REF!</v>
      </c>
      <c r="AY11" s="5" t="e">
        <f>SUMIFS(#REF!,#REF!,$B11,#REF!,AY$4)</f>
        <v>#REF!</v>
      </c>
      <c r="AZ11" s="5" t="e">
        <f>SUMIFS(#REF!,#REF!,$B11,#REF!,AZ$4)</f>
        <v>#REF!</v>
      </c>
      <c r="BA11" s="5" t="e">
        <f>SUMIFS(#REF!,#REF!,$B11,#REF!,BA$4)</f>
        <v>#REF!</v>
      </c>
      <c r="BB11" s="5" t="e">
        <f>SUMIFS(#REF!,#REF!,$B11,#REF!,BB$4)</f>
        <v>#REF!</v>
      </c>
      <c r="BC11" s="5" t="e">
        <f>SUMIFS(#REF!,#REF!,$B11,#REF!,BC$4)</f>
        <v>#REF!</v>
      </c>
      <c r="BD11" s="5" t="e">
        <f>SUMIFS(#REF!,#REF!,$B11,#REF!,BD$4)</f>
        <v>#REF!</v>
      </c>
      <c r="BE11" s="5" t="e">
        <f>SUMIFS(#REF!,#REF!,$B11,#REF!,BE$4)</f>
        <v>#REF!</v>
      </c>
      <c r="BF11" s="5" t="e">
        <f>SUMIFS(#REF!,#REF!,$B11,#REF!,BF$4)</f>
        <v>#REF!</v>
      </c>
      <c r="BG11" s="5" t="e">
        <f>SUMIFS(#REF!,#REF!,$B11,#REF!,BG$4)</f>
        <v>#REF!</v>
      </c>
      <c r="BH11" s="5" t="e">
        <f>SUMIFS(#REF!,#REF!,$B11,#REF!,BH$4)</f>
        <v>#REF!</v>
      </c>
      <c r="BI11" s="5" t="e">
        <f t="shared" si="12"/>
        <v>#REF!</v>
      </c>
      <c r="BJ11" s="251" t="e">
        <f t="shared" si="3"/>
        <v>#REF!</v>
      </c>
      <c r="BK11" s="5" t="e">
        <f>SUMIFS(#REF!,#REF!,$B11,#REF!,BK$4)</f>
        <v>#REF!</v>
      </c>
      <c r="BL11" s="5" t="e">
        <f>SUMIFS(#REF!,#REF!,$B11,#REF!,BL$4)</f>
        <v>#REF!</v>
      </c>
      <c r="BM11" s="5" t="e">
        <f>SUMIFS(#REF!,#REF!,$B11,#REF!,BM$4)</f>
        <v>#REF!</v>
      </c>
      <c r="BN11" s="5" t="e">
        <f t="shared" si="13"/>
        <v>#REF!</v>
      </c>
      <c r="BO11" s="251" t="e">
        <f t="shared" si="4"/>
        <v>#REF!</v>
      </c>
      <c r="BP11" s="5" t="e">
        <f>SUMIFS(#REF!,#REF!,$B11,#REF!,BP$4)</f>
        <v>#REF!</v>
      </c>
      <c r="BQ11" s="5" t="e">
        <f>SUMIFS(#REF!,#REF!,$B11,#REF!,BQ$4)</f>
        <v>#REF!</v>
      </c>
      <c r="BR11" s="5" t="e">
        <f>SUMIFS(#REF!,#REF!,$B11,#REF!,BR$4)</f>
        <v>#REF!</v>
      </c>
      <c r="BS11" s="5" t="e">
        <f>SUMIFS(#REF!,#REF!,$B11,#REF!,BS$4)</f>
        <v>#REF!</v>
      </c>
      <c r="BT11" s="5" t="e">
        <f>SUMIFS(#REF!,#REF!,$B11,#REF!,BT$4)</f>
        <v>#REF!</v>
      </c>
      <c r="BU11" s="5" t="e">
        <f>SUMIFS(#REF!,#REF!,$B11,#REF!,BU$4)</f>
        <v>#REF!</v>
      </c>
      <c r="BV11" s="5" t="e">
        <f>SUMIFS(#REF!,#REF!,$B11,#REF!,BV$4)</f>
        <v>#REF!</v>
      </c>
      <c r="BW11" s="5" t="e">
        <f>SUMIFS(#REF!,#REF!,$B11,#REF!,BW$4)</f>
        <v>#REF!</v>
      </c>
      <c r="BX11" s="5" t="e">
        <f>SUMIFS(#REF!,#REF!,$B11,#REF!,BX$4)</f>
        <v>#REF!</v>
      </c>
      <c r="BY11" s="5" t="e">
        <f>SUMIFS(#REF!,#REF!,$B11,#REF!,BY$4)</f>
        <v>#REF!</v>
      </c>
      <c r="BZ11" s="5" t="e">
        <f>SUMIFS(#REF!,#REF!,$B11,#REF!,BZ$4)</f>
        <v>#REF!</v>
      </c>
      <c r="CA11" s="5" t="e">
        <f>SUMIFS(#REF!,#REF!,$B11,#REF!,CA$4)</f>
        <v>#REF!</v>
      </c>
      <c r="CB11" s="5" t="e">
        <f>SUMIFS(#REF!,#REF!,$B11,#REF!,CB$4)</f>
        <v>#REF!</v>
      </c>
      <c r="CC11" s="5" t="e">
        <f>SUMIFS(#REF!,#REF!,$B11,#REF!,CC$4)</f>
        <v>#REF!</v>
      </c>
      <c r="CD11" s="5" t="e">
        <f>SUMIFS(#REF!,#REF!,$B11,#REF!,CD$4)</f>
        <v>#REF!</v>
      </c>
      <c r="CE11" s="5" t="e">
        <f>SUMIFS(#REF!,#REF!,$B11,#REF!,CE$4)</f>
        <v>#REF!</v>
      </c>
      <c r="CF11" s="5" t="e">
        <f>SUMIFS(#REF!,#REF!,$B11,#REF!,CF$4)</f>
        <v>#REF!</v>
      </c>
      <c r="CG11" s="5" t="e">
        <f>SUMIFS(#REF!,#REF!,$B11,#REF!,CG$4)</f>
        <v>#REF!</v>
      </c>
      <c r="CH11" s="5" t="e">
        <f>SUMIFS(#REF!,#REF!,$B11,#REF!,CH$4)</f>
        <v>#REF!</v>
      </c>
      <c r="CI11" s="5" t="e">
        <f t="shared" si="14"/>
        <v>#REF!</v>
      </c>
      <c r="CJ11" s="251" t="e">
        <f t="shared" si="5"/>
        <v>#REF!</v>
      </c>
      <c r="CK11" s="5" t="e">
        <f>SUMIFS(#REF!,#REF!,$B11,#REF!,CK$4)</f>
        <v>#REF!</v>
      </c>
      <c r="CL11" s="5" t="e">
        <f>SUMIFS(#REF!,#REF!,$B11,#REF!,CL$4)</f>
        <v>#REF!</v>
      </c>
      <c r="CM11" s="5" t="e">
        <f>SUMIFS(#REF!,#REF!,$B11,#REF!,CM$4)</f>
        <v>#REF!</v>
      </c>
      <c r="CN11" s="5" t="e">
        <f>SUMIFS(#REF!,#REF!,$B11,#REF!,CN$4)</f>
        <v>#REF!</v>
      </c>
      <c r="CO11" s="5" t="e">
        <f>SUMIFS(#REF!,#REF!,$B11,#REF!,CO$4)</f>
        <v>#REF!</v>
      </c>
      <c r="CP11" s="5" t="e">
        <f t="shared" si="15"/>
        <v>#REF!</v>
      </c>
      <c r="CQ11" s="251" t="e">
        <f t="shared" si="6"/>
        <v>#REF!</v>
      </c>
      <c r="CR11" s="5" t="e">
        <f>SUMIFS(#REF!,#REF!,$B11,#REF!,CR$4)</f>
        <v>#REF!</v>
      </c>
      <c r="CS11" s="5" t="e">
        <f t="shared" si="16"/>
        <v>#REF!</v>
      </c>
      <c r="CT11" s="5" t="e">
        <f t="shared" si="7"/>
        <v>#REF!</v>
      </c>
      <c r="CU11" s="5" t="e">
        <f>SUMIFS(#REF!,#REF!,$B11,#REF!,CU$4)</f>
        <v>#REF!</v>
      </c>
      <c r="CV11" s="5" t="e">
        <f>SUMIFS(#REF!,#REF!,$B11,#REF!,CV$4)</f>
        <v>#REF!</v>
      </c>
      <c r="CW11" s="5" t="e">
        <f>SUMIFS(#REF!,#REF!,$B11,#REF!,CW$4)</f>
        <v>#REF!</v>
      </c>
      <c r="CX11" s="5"/>
    </row>
    <row r="12" ht="26" customHeight="1" spans="1:102">
      <c r="A12" s="245" t="s">
        <v>222</v>
      </c>
      <c r="B12" s="246" t="s">
        <v>223</v>
      </c>
      <c r="C12" s="5" t="e">
        <f>COUNTIFS(#REF!,B12)</f>
        <v>#REF!</v>
      </c>
      <c r="D12" s="5" t="e">
        <f>SUMIFS(#REF!,#REF!,$B12)</f>
        <v>#REF!</v>
      </c>
      <c r="E12" s="5" t="e">
        <f>SUMIFS(#REF!,#REF!,$B12)</f>
        <v>#REF!</v>
      </c>
      <c r="F12" s="5" t="e">
        <f>SUMIFS(#REF!,#REF!,$B12)</f>
        <v>#REF!</v>
      </c>
      <c r="G12" s="5" t="e">
        <f>SUMIFS(#REF!,#REF!,$B12)</f>
        <v>#REF!</v>
      </c>
      <c r="H12" s="5" t="e">
        <f t="shared" si="8"/>
        <v>#REF!</v>
      </c>
      <c r="I12" s="5" t="e">
        <f t="shared" si="9"/>
        <v>#REF!</v>
      </c>
      <c r="J12" s="251" t="e">
        <f t="shared" si="0"/>
        <v>#REF!</v>
      </c>
      <c r="K12" s="5" t="e">
        <f>SUMIFS(#REF!,#REF!,$B12,#REF!,K$4)</f>
        <v>#REF!</v>
      </c>
      <c r="L12" s="5" t="e">
        <f>SUMIFS(#REF!,#REF!,$B12,#REF!,L$4)</f>
        <v>#REF!</v>
      </c>
      <c r="M12" s="5" t="e">
        <f>SUMIFS(#REF!,#REF!,$B12,#REF!,M$4)</f>
        <v>#REF!</v>
      </c>
      <c r="N12" s="5" t="e">
        <f>SUMIFS(#REF!,#REF!,$B12,#REF!,N$4)</f>
        <v>#REF!</v>
      </c>
      <c r="O12" s="5" t="e">
        <f>SUMIFS(#REF!,#REF!,$B12,#REF!,O$4)</f>
        <v>#REF!</v>
      </c>
      <c r="P12" s="5" t="e">
        <f>SUMIFS(#REF!,#REF!,$B12,#REF!,P$4)</f>
        <v>#REF!</v>
      </c>
      <c r="Q12" s="5" t="e">
        <f>SUMIFS(#REF!,#REF!,$B12,#REF!,Q$4)</f>
        <v>#REF!</v>
      </c>
      <c r="R12" s="5" t="e">
        <f>SUMIFS(#REF!,#REF!,$B12,#REF!,R$4)</f>
        <v>#REF!</v>
      </c>
      <c r="S12" s="5" t="e">
        <f>SUMIFS(#REF!,#REF!,$B12,#REF!,S$4)</f>
        <v>#REF!</v>
      </c>
      <c r="T12" s="5" t="e">
        <f>SUMIFS(#REF!,#REF!,$B12,#REF!,T$4)</f>
        <v>#REF!</v>
      </c>
      <c r="U12" s="5" t="e">
        <f>SUMIFS(#REF!,#REF!,$B12,#REF!,U$4)</f>
        <v>#REF!</v>
      </c>
      <c r="V12" s="5" t="e">
        <f>SUMIFS(#REF!,#REF!,$B12,#REF!,V$4)</f>
        <v>#REF!</v>
      </c>
      <c r="W12" s="5" t="e">
        <f>SUMIFS(#REF!,#REF!,$B12,#REF!,W$4)</f>
        <v>#REF!</v>
      </c>
      <c r="X12" s="5" t="e">
        <f>SUMIFS(#REF!,#REF!,$B12,#REF!,X$4)</f>
        <v>#REF!</v>
      </c>
      <c r="Y12" s="5" t="e">
        <f>SUMIFS(#REF!,#REF!,$B12,#REF!,Y$4)</f>
        <v>#REF!</v>
      </c>
      <c r="Z12" s="5" t="e">
        <f>SUMIFS(#REF!,#REF!,$B12,#REF!,Z$4)</f>
        <v>#REF!</v>
      </c>
      <c r="AA12" s="5" t="e">
        <f>SUMIFS(#REF!,#REF!,$B12,#REF!,AA$4)</f>
        <v>#REF!</v>
      </c>
      <c r="AB12" s="5" t="e">
        <f>SUMIFS(#REF!,#REF!,$B12,#REF!,AB$4)</f>
        <v>#REF!</v>
      </c>
      <c r="AC12" s="5" t="e">
        <f>SUMIFS(#REF!,#REF!,$B12,#REF!,AC$4)</f>
        <v>#REF!</v>
      </c>
      <c r="AD12" s="5" t="e">
        <f>SUMIFS(#REF!,#REF!,$B12,#REF!,AD$4)</f>
        <v>#REF!</v>
      </c>
      <c r="AE12" s="5" t="e">
        <f>SUMIFS(#REF!,#REF!,$B12,#REF!,AE$4)</f>
        <v>#REF!</v>
      </c>
      <c r="AF12" s="5" t="e">
        <f>SUMIFS(#REF!,#REF!,$B12,#REF!,AF$4)</f>
        <v>#REF!</v>
      </c>
      <c r="AG12" s="5" t="e">
        <f>SUMIFS(#REF!,#REF!,$B12,#REF!,AG$4)</f>
        <v>#REF!</v>
      </c>
      <c r="AH12" s="5" t="e">
        <f>SUMIFS(#REF!,#REF!,$B12,#REF!,AH$4)</f>
        <v>#REF!</v>
      </c>
      <c r="AI12" s="5" t="e">
        <f>SUMIFS(#REF!,#REF!,$B12,#REF!,AI$4)</f>
        <v>#REF!</v>
      </c>
      <c r="AJ12" s="5" t="e">
        <f>SUMIFS(#REF!,#REF!,$B12,#REF!,AJ$4)</f>
        <v>#REF!</v>
      </c>
      <c r="AK12" s="5" t="e">
        <f t="shared" si="10"/>
        <v>#REF!</v>
      </c>
      <c r="AL12" s="251" t="e">
        <f t="shared" si="1"/>
        <v>#REF!</v>
      </c>
      <c r="AM12" s="5" t="e">
        <f>SUMIFS(#REF!,#REF!,$B12,#REF!,AM$4)</f>
        <v>#REF!</v>
      </c>
      <c r="AN12" s="5" t="e">
        <f>SUMIFS(#REF!,#REF!,$B12,#REF!,AN$4)</f>
        <v>#REF!</v>
      </c>
      <c r="AO12" s="5" t="e">
        <f>SUMIFS(#REF!,#REF!,$B12,#REF!,AO$4)</f>
        <v>#REF!</v>
      </c>
      <c r="AP12" s="5" t="e">
        <f>SUMIFS(#REF!,#REF!,$B12,#REF!,AP$4)</f>
        <v>#REF!</v>
      </c>
      <c r="AQ12" s="5" t="e">
        <f>SUMIFS(#REF!,#REF!,$B12,#REF!,AQ$4)</f>
        <v>#REF!</v>
      </c>
      <c r="AR12" s="5" t="e">
        <f>SUMIFS(#REF!,#REF!,$B12,#REF!,AR$4)</f>
        <v>#REF!</v>
      </c>
      <c r="AS12" s="5" t="e">
        <f>SUMIFS(#REF!,#REF!,$B12,#REF!,AS$4)</f>
        <v>#REF!</v>
      </c>
      <c r="AT12" s="5" t="e">
        <f>SUMIFS(#REF!,#REF!,$B12,#REF!,AT$4)</f>
        <v>#REF!</v>
      </c>
      <c r="AU12" s="5" t="e">
        <f>SUMIFS(#REF!,#REF!,$B12,#REF!,AU$4)</f>
        <v>#REF!</v>
      </c>
      <c r="AV12" s="5" t="e">
        <f>SUMIFS(#REF!,#REF!,$B12,#REF!,AV$4)</f>
        <v>#REF!</v>
      </c>
      <c r="AW12" s="5" t="e">
        <f t="shared" si="11"/>
        <v>#REF!</v>
      </c>
      <c r="AX12" s="251" t="e">
        <f t="shared" si="2"/>
        <v>#REF!</v>
      </c>
      <c r="AY12" s="5" t="e">
        <f>SUMIFS(#REF!,#REF!,$B12,#REF!,AY$4)</f>
        <v>#REF!</v>
      </c>
      <c r="AZ12" s="5" t="e">
        <f>SUMIFS(#REF!,#REF!,$B12,#REF!,AZ$4)</f>
        <v>#REF!</v>
      </c>
      <c r="BA12" s="5" t="e">
        <f>SUMIFS(#REF!,#REF!,$B12,#REF!,BA$4)</f>
        <v>#REF!</v>
      </c>
      <c r="BB12" s="5" t="e">
        <f>SUMIFS(#REF!,#REF!,$B12,#REF!,BB$4)</f>
        <v>#REF!</v>
      </c>
      <c r="BC12" s="5" t="e">
        <f>SUMIFS(#REF!,#REF!,$B12,#REF!,BC$4)</f>
        <v>#REF!</v>
      </c>
      <c r="BD12" s="5" t="e">
        <f>SUMIFS(#REF!,#REF!,$B12,#REF!,BD$4)</f>
        <v>#REF!</v>
      </c>
      <c r="BE12" s="5" t="e">
        <f>SUMIFS(#REF!,#REF!,$B12,#REF!,BE$4)</f>
        <v>#REF!</v>
      </c>
      <c r="BF12" s="5" t="e">
        <f>SUMIFS(#REF!,#REF!,$B12,#REF!,BF$4)</f>
        <v>#REF!</v>
      </c>
      <c r="BG12" s="5" t="e">
        <f>SUMIFS(#REF!,#REF!,$B12,#REF!,BG$4)</f>
        <v>#REF!</v>
      </c>
      <c r="BH12" s="5" t="e">
        <f>SUMIFS(#REF!,#REF!,$B12,#REF!,BH$4)</f>
        <v>#REF!</v>
      </c>
      <c r="BI12" s="5" t="e">
        <f t="shared" si="12"/>
        <v>#REF!</v>
      </c>
      <c r="BJ12" s="251" t="e">
        <f t="shared" si="3"/>
        <v>#REF!</v>
      </c>
      <c r="BK12" s="5" t="e">
        <f>SUMIFS(#REF!,#REF!,$B12,#REF!,BK$4)</f>
        <v>#REF!</v>
      </c>
      <c r="BL12" s="5" t="e">
        <f>SUMIFS(#REF!,#REF!,$B12,#REF!,BL$4)</f>
        <v>#REF!</v>
      </c>
      <c r="BM12" s="5" t="e">
        <f>SUMIFS(#REF!,#REF!,$B12,#REF!,BM$4)</f>
        <v>#REF!</v>
      </c>
      <c r="BN12" s="5" t="e">
        <f t="shared" si="13"/>
        <v>#REF!</v>
      </c>
      <c r="BO12" s="251" t="e">
        <f t="shared" si="4"/>
        <v>#REF!</v>
      </c>
      <c r="BP12" s="5" t="e">
        <f>SUMIFS(#REF!,#REF!,$B12,#REF!,BP$4)</f>
        <v>#REF!</v>
      </c>
      <c r="BQ12" s="5" t="e">
        <f>SUMIFS(#REF!,#REF!,$B12,#REF!,BQ$4)</f>
        <v>#REF!</v>
      </c>
      <c r="BR12" s="5" t="e">
        <f>SUMIFS(#REF!,#REF!,$B12,#REF!,BR$4)</f>
        <v>#REF!</v>
      </c>
      <c r="BS12" s="5" t="e">
        <f>SUMIFS(#REF!,#REF!,$B12,#REF!,BS$4)</f>
        <v>#REF!</v>
      </c>
      <c r="BT12" s="5" t="e">
        <f>SUMIFS(#REF!,#REF!,$B12,#REF!,BT$4)</f>
        <v>#REF!</v>
      </c>
      <c r="BU12" s="5" t="e">
        <f>SUMIFS(#REF!,#REF!,$B12,#REF!,BU$4)</f>
        <v>#REF!</v>
      </c>
      <c r="BV12" s="5" t="e">
        <f>SUMIFS(#REF!,#REF!,$B12,#REF!,BV$4)</f>
        <v>#REF!</v>
      </c>
      <c r="BW12" s="5" t="e">
        <f>SUMIFS(#REF!,#REF!,$B12,#REF!,BW$4)</f>
        <v>#REF!</v>
      </c>
      <c r="BX12" s="5" t="e">
        <f>SUMIFS(#REF!,#REF!,$B12,#REF!,BX$4)</f>
        <v>#REF!</v>
      </c>
      <c r="BY12" s="5" t="e">
        <f>SUMIFS(#REF!,#REF!,$B12,#REF!,BY$4)</f>
        <v>#REF!</v>
      </c>
      <c r="BZ12" s="5" t="e">
        <f>SUMIFS(#REF!,#REF!,$B12,#REF!,BZ$4)</f>
        <v>#REF!</v>
      </c>
      <c r="CA12" s="5" t="e">
        <f>SUMIFS(#REF!,#REF!,$B12,#REF!,CA$4)</f>
        <v>#REF!</v>
      </c>
      <c r="CB12" s="5" t="e">
        <f>SUMIFS(#REF!,#REF!,$B12,#REF!,CB$4)</f>
        <v>#REF!</v>
      </c>
      <c r="CC12" s="5" t="e">
        <f>SUMIFS(#REF!,#REF!,$B12,#REF!,CC$4)</f>
        <v>#REF!</v>
      </c>
      <c r="CD12" s="5" t="e">
        <f>SUMIFS(#REF!,#REF!,$B12,#REF!,CD$4)</f>
        <v>#REF!</v>
      </c>
      <c r="CE12" s="5" t="e">
        <f>SUMIFS(#REF!,#REF!,$B12,#REF!,CE$4)</f>
        <v>#REF!</v>
      </c>
      <c r="CF12" s="5" t="e">
        <f>SUMIFS(#REF!,#REF!,$B12,#REF!,CF$4)</f>
        <v>#REF!</v>
      </c>
      <c r="CG12" s="5" t="e">
        <f>SUMIFS(#REF!,#REF!,$B12,#REF!,CG$4)</f>
        <v>#REF!</v>
      </c>
      <c r="CH12" s="5" t="e">
        <f>SUMIFS(#REF!,#REF!,$B12,#REF!,CH$4)</f>
        <v>#REF!</v>
      </c>
      <c r="CI12" s="5" t="e">
        <f t="shared" si="14"/>
        <v>#REF!</v>
      </c>
      <c r="CJ12" s="251" t="e">
        <f t="shared" si="5"/>
        <v>#REF!</v>
      </c>
      <c r="CK12" s="5" t="e">
        <f>SUMIFS(#REF!,#REF!,$B12,#REF!,CK$4)</f>
        <v>#REF!</v>
      </c>
      <c r="CL12" s="5" t="e">
        <f>SUMIFS(#REF!,#REF!,$B12,#REF!,CL$4)</f>
        <v>#REF!</v>
      </c>
      <c r="CM12" s="5" t="e">
        <f>SUMIFS(#REF!,#REF!,$B12,#REF!,CM$4)</f>
        <v>#REF!</v>
      </c>
      <c r="CN12" s="5" t="e">
        <f>SUMIFS(#REF!,#REF!,$B12,#REF!,CN$4)</f>
        <v>#REF!</v>
      </c>
      <c r="CO12" s="5" t="e">
        <f>SUMIFS(#REF!,#REF!,$B12,#REF!,CO$4)</f>
        <v>#REF!</v>
      </c>
      <c r="CP12" s="5" t="e">
        <f t="shared" si="15"/>
        <v>#REF!</v>
      </c>
      <c r="CQ12" s="251" t="e">
        <f t="shared" si="6"/>
        <v>#REF!</v>
      </c>
      <c r="CR12" s="5" t="e">
        <f>SUMIFS(#REF!,#REF!,$B12,#REF!,CR$4)</f>
        <v>#REF!</v>
      </c>
      <c r="CS12" s="5" t="e">
        <f t="shared" si="16"/>
        <v>#REF!</v>
      </c>
      <c r="CT12" s="5" t="e">
        <f t="shared" si="7"/>
        <v>#REF!</v>
      </c>
      <c r="CU12" s="5" t="e">
        <f>SUMIFS(#REF!,#REF!,$B12,#REF!,CU$4)</f>
        <v>#REF!</v>
      </c>
      <c r="CV12" s="5" t="e">
        <f>SUMIFS(#REF!,#REF!,$B12,#REF!,CV$4)</f>
        <v>#REF!</v>
      </c>
      <c r="CW12" s="5" t="e">
        <f>SUMIFS(#REF!,#REF!,$B12,#REF!,CW$4)</f>
        <v>#REF!</v>
      </c>
      <c r="CX12" s="5"/>
    </row>
    <row r="13" ht="26" customHeight="1" spans="1:102">
      <c r="A13" s="249" t="s">
        <v>224</v>
      </c>
      <c r="B13" s="246" t="s">
        <v>225</v>
      </c>
      <c r="C13" s="5" t="e">
        <f>COUNTIFS(#REF!,B13)</f>
        <v>#REF!</v>
      </c>
      <c r="D13" s="5" t="e">
        <f>SUMIFS(#REF!,#REF!,$B13)</f>
        <v>#REF!</v>
      </c>
      <c r="E13" s="5" t="e">
        <f>SUMIFS(#REF!,#REF!,$B13)</f>
        <v>#REF!</v>
      </c>
      <c r="F13" s="5" t="e">
        <f>SUMIFS(#REF!,#REF!,$B13)</f>
        <v>#REF!</v>
      </c>
      <c r="G13" s="5" t="e">
        <f>SUMIFS(#REF!,#REF!,$B13)</f>
        <v>#REF!</v>
      </c>
      <c r="H13" s="5" t="e">
        <f t="shared" si="8"/>
        <v>#REF!</v>
      </c>
      <c r="I13" s="8" t="e">
        <f t="shared" si="9"/>
        <v>#REF!</v>
      </c>
      <c r="J13" s="252" t="e">
        <f t="shared" si="0"/>
        <v>#REF!</v>
      </c>
      <c r="K13" s="5" t="e">
        <f>SUMIFS(#REF!,#REF!,$B13,#REF!,K$4)</f>
        <v>#REF!</v>
      </c>
      <c r="L13" s="5" t="e">
        <f>SUMIFS(#REF!,#REF!,$B13,#REF!,L$4)</f>
        <v>#REF!</v>
      </c>
      <c r="M13" s="5" t="e">
        <f>SUMIFS(#REF!,#REF!,$B13,#REF!,M$4)</f>
        <v>#REF!</v>
      </c>
      <c r="N13" s="5" t="e">
        <f>SUMIFS(#REF!,#REF!,$B13,#REF!,N$4)</f>
        <v>#REF!</v>
      </c>
      <c r="O13" s="5" t="e">
        <f>SUMIFS(#REF!,#REF!,$B13,#REF!,O$4)</f>
        <v>#REF!</v>
      </c>
      <c r="P13" s="5" t="e">
        <f>SUMIFS(#REF!,#REF!,$B13,#REF!,P$4)</f>
        <v>#REF!</v>
      </c>
      <c r="Q13" s="5" t="e">
        <f>SUMIFS(#REF!,#REF!,$B13,#REF!,Q$4)</f>
        <v>#REF!</v>
      </c>
      <c r="R13" s="5" t="e">
        <f>SUMIFS(#REF!,#REF!,$B13,#REF!,R$4)</f>
        <v>#REF!</v>
      </c>
      <c r="S13" s="5" t="e">
        <f>SUMIFS(#REF!,#REF!,$B13,#REF!,S$4)</f>
        <v>#REF!</v>
      </c>
      <c r="T13" s="5" t="e">
        <f>SUMIFS(#REF!,#REF!,$B13,#REF!,T$4)</f>
        <v>#REF!</v>
      </c>
      <c r="U13" s="5" t="e">
        <f>SUMIFS(#REF!,#REF!,$B13,#REF!,U$4)</f>
        <v>#REF!</v>
      </c>
      <c r="V13" s="5" t="e">
        <f>SUMIFS(#REF!,#REF!,$B13,#REF!,V$4)</f>
        <v>#REF!</v>
      </c>
      <c r="W13" s="5" t="e">
        <f>SUMIFS(#REF!,#REF!,$B13,#REF!,W$4)</f>
        <v>#REF!</v>
      </c>
      <c r="X13" s="5" t="e">
        <f>SUMIFS(#REF!,#REF!,$B13,#REF!,X$4)</f>
        <v>#REF!</v>
      </c>
      <c r="Y13" s="5" t="e">
        <f>SUMIFS(#REF!,#REF!,$B13,#REF!,Y$4)</f>
        <v>#REF!</v>
      </c>
      <c r="Z13" s="5" t="e">
        <f>SUMIFS(#REF!,#REF!,$B13,#REF!,Z$4)</f>
        <v>#REF!</v>
      </c>
      <c r="AA13" s="5" t="e">
        <f>SUMIFS(#REF!,#REF!,$B13,#REF!,AA$4)</f>
        <v>#REF!</v>
      </c>
      <c r="AB13" s="5" t="e">
        <f>SUMIFS(#REF!,#REF!,$B13,#REF!,AB$4)</f>
        <v>#REF!</v>
      </c>
      <c r="AC13" s="5" t="e">
        <f>SUMIFS(#REF!,#REF!,$B13,#REF!,AC$4)</f>
        <v>#REF!</v>
      </c>
      <c r="AD13" s="5" t="e">
        <f>SUMIFS(#REF!,#REF!,$B13,#REF!,AD$4)</f>
        <v>#REF!</v>
      </c>
      <c r="AE13" s="5" t="e">
        <f>SUMIFS(#REF!,#REF!,$B13,#REF!,AE$4)</f>
        <v>#REF!</v>
      </c>
      <c r="AF13" s="5" t="e">
        <f>SUMIFS(#REF!,#REF!,$B13,#REF!,AF$4)</f>
        <v>#REF!</v>
      </c>
      <c r="AG13" s="5" t="e">
        <f>SUMIFS(#REF!,#REF!,$B13,#REF!,AG$4)</f>
        <v>#REF!</v>
      </c>
      <c r="AH13" s="5" t="e">
        <f>SUMIFS(#REF!,#REF!,$B13,#REF!,AH$4)</f>
        <v>#REF!</v>
      </c>
      <c r="AI13" s="5" t="e">
        <f>SUMIFS(#REF!,#REF!,$B13,#REF!,AI$4)</f>
        <v>#REF!</v>
      </c>
      <c r="AJ13" s="5" t="e">
        <f>SUMIFS(#REF!,#REF!,$B13,#REF!,AJ$4)</f>
        <v>#REF!</v>
      </c>
      <c r="AK13" s="5" t="e">
        <f t="shared" si="10"/>
        <v>#REF!</v>
      </c>
      <c r="AL13" s="251" t="e">
        <f t="shared" si="1"/>
        <v>#REF!</v>
      </c>
      <c r="AM13" s="5" t="e">
        <f>SUMIFS(#REF!,#REF!,$B13,#REF!,AM$4)</f>
        <v>#REF!</v>
      </c>
      <c r="AN13" s="5" t="e">
        <f>SUMIFS(#REF!,#REF!,$B13,#REF!,AN$4)</f>
        <v>#REF!</v>
      </c>
      <c r="AO13" s="5" t="e">
        <f>SUMIFS(#REF!,#REF!,$B13,#REF!,AO$4)</f>
        <v>#REF!</v>
      </c>
      <c r="AP13" s="5" t="e">
        <f>SUMIFS(#REF!,#REF!,$B13,#REF!,AP$4)</f>
        <v>#REF!</v>
      </c>
      <c r="AQ13" s="5" t="e">
        <f>SUMIFS(#REF!,#REF!,$B13,#REF!,AQ$4)</f>
        <v>#REF!</v>
      </c>
      <c r="AR13" s="5" t="e">
        <f>SUMIFS(#REF!,#REF!,$B13,#REF!,AR$4)</f>
        <v>#REF!</v>
      </c>
      <c r="AS13" s="5" t="e">
        <f>SUMIFS(#REF!,#REF!,$B13,#REF!,AS$4)</f>
        <v>#REF!</v>
      </c>
      <c r="AT13" s="5" t="e">
        <f>SUMIFS(#REF!,#REF!,$B13,#REF!,AT$4)</f>
        <v>#REF!</v>
      </c>
      <c r="AU13" s="5" t="e">
        <f>SUMIFS(#REF!,#REF!,$B13,#REF!,AU$4)</f>
        <v>#REF!</v>
      </c>
      <c r="AV13" s="5" t="e">
        <f>SUMIFS(#REF!,#REF!,$B13,#REF!,AV$4)</f>
        <v>#REF!</v>
      </c>
      <c r="AW13" s="5" t="e">
        <f t="shared" si="11"/>
        <v>#REF!</v>
      </c>
      <c r="AX13" s="251" t="e">
        <f t="shared" si="2"/>
        <v>#REF!</v>
      </c>
      <c r="AY13" s="5" t="e">
        <f>SUMIFS(#REF!,#REF!,$B13,#REF!,AY$4)</f>
        <v>#REF!</v>
      </c>
      <c r="AZ13" s="5" t="e">
        <f>SUMIFS(#REF!,#REF!,$B13,#REF!,AZ$4)</f>
        <v>#REF!</v>
      </c>
      <c r="BA13" s="5" t="e">
        <f>SUMIFS(#REF!,#REF!,$B13,#REF!,BA$4)</f>
        <v>#REF!</v>
      </c>
      <c r="BB13" s="5" t="e">
        <f>SUMIFS(#REF!,#REF!,$B13,#REF!,BB$4)</f>
        <v>#REF!</v>
      </c>
      <c r="BC13" s="5" t="e">
        <f>SUMIFS(#REF!,#REF!,$B13,#REF!,BC$4)</f>
        <v>#REF!</v>
      </c>
      <c r="BD13" s="5" t="e">
        <f>SUMIFS(#REF!,#REF!,$B13,#REF!,BD$4)</f>
        <v>#REF!</v>
      </c>
      <c r="BE13" s="5" t="e">
        <f>SUMIFS(#REF!,#REF!,$B13,#REF!,BE$4)</f>
        <v>#REF!</v>
      </c>
      <c r="BF13" s="5" t="e">
        <f>SUMIFS(#REF!,#REF!,$B13,#REF!,BF$4)</f>
        <v>#REF!</v>
      </c>
      <c r="BG13" s="5" t="e">
        <f>SUMIFS(#REF!,#REF!,$B13,#REF!,BG$4)</f>
        <v>#REF!</v>
      </c>
      <c r="BH13" s="5" t="e">
        <f>SUMIFS(#REF!,#REF!,$B13,#REF!,BH$4)</f>
        <v>#REF!</v>
      </c>
      <c r="BI13" s="5" t="e">
        <f t="shared" si="12"/>
        <v>#REF!</v>
      </c>
      <c r="BJ13" s="251" t="e">
        <f t="shared" si="3"/>
        <v>#REF!</v>
      </c>
      <c r="BK13" s="5" t="e">
        <f>SUMIFS(#REF!,#REF!,$B13,#REF!,BK$4)</f>
        <v>#REF!</v>
      </c>
      <c r="BL13" s="5" t="e">
        <f>SUMIFS(#REF!,#REF!,$B13,#REF!,BL$4)</f>
        <v>#REF!</v>
      </c>
      <c r="BM13" s="5" t="e">
        <f>SUMIFS(#REF!,#REF!,$B13,#REF!,BM$4)</f>
        <v>#REF!</v>
      </c>
      <c r="BN13" s="5" t="e">
        <f t="shared" si="13"/>
        <v>#REF!</v>
      </c>
      <c r="BO13" s="251" t="e">
        <f t="shared" si="4"/>
        <v>#REF!</v>
      </c>
      <c r="BP13" s="5" t="e">
        <f>SUMIFS(#REF!,#REF!,$B13,#REF!,BP$4)</f>
        <v>#REF!</v>
      </c>
      <c r="BQ13" s="5" t="e">
        <f>SUMIFS(#REF!,#REF!,$B13,#REF!,BQ$4)</f>
        <v>#REF!</v>
      </c>
      <c r="BR13" s="5" t="e">
        <f>SUMIFS(#REF!,#REF!,$B13,#REF!,BR$4)</f>
        <v>#REF!</v>
      </c>
      <c r="BS13" s="5" t="e">
        <f>SUMIFS(#REF!,#REF!,$B13,#REF!,BS$4)</f>
        <v>#REF!</v>
      </c>
      <c r="BT13" s="5" t="e">
        <f>SUMIFS(#REF!,#REF!,$B13,#REF!,BT$4)</f>
        <v>#REF!</v>
      </c>
      <c r="BU13" s="5" t="e">
        <f>SUMIFS(#REF!,#REF!,$B13,#REF!,BU$4)</f>
        <v>#REF!</v>
      </c>
      <c r="BV13" s="5" t="e">
        <f>SUMIFS(#REF!,#REF!,$B13,#REF!,BV$4)</f>
        <v>#REF!</v>
      </c>
      <c r="BW13" s="5" t="e">
        <f>SUMIFS(#REF!,#REF!,$B13,#REF!,BW$4)</f>
        <v>#REF!</v>
      </c>
      <c r="BX13" s="5" t="e">
        <f>SUMIFS(#REF!,#REF!,$B13,#REF!,BX$4)</f>
        <v>#REF!</v>
      </c>
      <c r="BY13" s="5" t="e">
        <f>SUMIFS(#REF!,#REF!,$B13,#REF!,BY$4)</f>
        <v>#REF!</v>
      </c>
      <c r="BZ13" s="5" t="e">
        <f>SUMIFS(#REF!,#REF!,$B13,#REF!,BZ$4)</f>
        <v>#REF!</v>
      </c>
      <c r="CA13" s="5" t="e">
        <f>SUMIFS(#REF!,#REF!,$B13,#REF!,CA$4)</f>
        <v>#REF!</v>
      </c>
      <c r="CB13" s="5" t="e">
        <f>SUMIFS(#REF!,#REF!,$B13,#REF!,CB$4)</f>
        <v>#REF!</v>
      </c>
      <c r="CC13" s="5" t="e">
        <f>SUMIFS(#REF!,#REF!,$B13,#REF!,CC$4)</f>
        <v>#REF!</v>
      </c>
      <c r="CD13" s="5" t="e">
        <f>SUMIFS(#REF!,#REF!,$B13,#REF!,CD$4)</f>
        <v>#REF!</v>
      </c>
      <c r="CE13" s="5" t="e">
        <f>SUMIFS(#REF!,#REF!,$B13,#REF!,CE$4)</f>
        <v>#REF!</v>
      </c>
      <c r="CF13" s="5" t="e">
        <f>SUMIFS(#REF!,#REF!,$B13,#REF!,CF$4)</f>
        <v>#REF!</v>
      </c>
      <c r="CG13" s="5" t="e">
        <f>SUMIFS(#REF!,#REF!,$B13,#REF!,CG$4)</f>
        <v>#REF!</v>
      </c>
      <c r="CH13" s="5" t="e">
        <f>SUMIFS(#REF!,#REF!,$B13,#REF!,CH$4)</f>
        <v>#REF!</v>
      </c>
      <c r="CI13" s="5" t="e">
        <f t="shared" si="14"/>
        <v>#REF!</v>
      </c>
      <c r="CJ13" s="251" t="e">
        <f t="shared" si="5"/>
        <v>#REF!</v>
      </c>
      <c r="CK13" s="5" t="e">
        <f>SUMIFS(#REF!,#REF!,$B13,#REF!,CK$4)</f>
        <v>#REF!</v>
      </c>
      <c r="CL13" s="5" t="e">
        <f>SUMIFS(#REF!,#REF!,$B13,#REF!,CL$4)</f>
        <v>#REF!</v>
      </c>
      <c r="CM13" s="5" t="e">
        <f>SUMIFS(#REF!,#REF!,$B13,#REF!,CM$4)</f>
        <v>#REF!</v>
      </c>
      <c r="CN13" s="5" t="e">
        <f>SUMIFS(#REF!,#REF!,$B13,#REF!,CN$4)</f>
        <v>#REF!</v>
      </c>
      <c r="CO13" s="5" t="e">
        <f>SUMIFS(#REF!,#REF!,$B13,#REF!,CO$4)</f>
        <v>#REF!</v>
      </c>
      <c r="CP13" s="5" t="e">
        <f t="shared" si="15"/>
        <v>#REF!</v>
      </c>
      <c r="CQ13" s="251" t="e">
        <f t="shared" si="6"/>
        <v>#REF!</v>
      </c>
      <c r="CR13" s="5" t="e">
        <f>SUMIFS(#REF!,#REF!,$B13,#REF!,CR$4)</f>
        <v>#REF!</v>
      </c>
      <c r="CS13" s="5" t="e">
        <f t="shared" si="16"/>
        <v>#REF!</v>
      </c>
      <c r="CT13" s="5" t="e">
        <f t="shared" si="7"/>
        <v>#REF!</v>
      </c>
      <c r="CU13" s="5" t="e">
        <f>SUMIFS(#REF!,#REF!,$B13,#REF!,CU$4)</f>
        <v>#REF!</v>
      </c>
      <c r="CV13" s="5" t="e">
        <f>SUMIFS(#REF!,#REF!,$B13,#REF!,CV$4)</f>
        <v>#REF!</v>
      </c>
      <c r="CW13" s="5" t="e">
        <f>SUMIFS(#REF!,#REF!,$B13,#REF!,CW$4)</f>
        <v>#REF!</v>
      </c>
      <c r="CX13" s="5"/>
    </row>
    <row r="14" ht="22" customHeight="1" spans="1:102">
      <c r="A14" s="249" t="s">
        <v>226</v>
      </c>
      <c r="B14" s="246" t="s">
        <v>227</v>
      </c>
      <c r="C14" s="5" t="e">
        <f>COUNTIFS(#REF!,B14)</f>
        <v>#REF!</v>
      </c>
      <c r="D14" s="5" t="e">
        <f>SUMIFS(#REF!,#REF!,$B14)</f>
        <v>#REF!</v>
      </c>
      <c r="E14" s="5" t="e">
        <f>SUMIFS(#REF!,#REF!,$B14)</f>
        <v>#REF!</v>
      </c>
      <c r="F14" s="5" t="e">
        <f>SUMIFS(#REF!,#REF!,$B14)</f>
        <v>#REF!</v>
      </c>
      <c r="G14" s="5" t="e">
        <f>SUMIFS(#REF!,#REF!,$B14)</f>
        <v>#REF!</v>
      </c>
      <c r="H14" s="5" t="e">
        <f t="shared" si="8"/>
        <v>#REF!</v>
      </c>
      <c r="I14" s="8" t="e">
        <f t="shared" si="9"/>
        <v>#REF!</v>
      </c>
      <c r="J14" s="252" t="e">
        <f t="shared" si="0"/>
        <v>#REF!</v>
      </c>
      <c r="K14" s="5" t="e">
        <f>SUMIFS(#REF!,#REF!,$B14,#REF!,K$4)</f>
        <v>#REF!</v>
      </c>
      <c r="L14" s="5" t="e">
        <f>SUMIFS(#REF!,#REF!,$B14,#REF!,L$4)</f>
        <v>#REF!</v>
      </c>
      <c r="M14" s="5" t="e">
        <f>SUMIFS(#REF!,#REF!,$B14,#REF!,M$4)</f>
        <v>#REF!</v>
      </c>
      <c r="N14" s="5" t="e">
        <f>SUMIFS(#REF!,#REF!,$B14,#REF!,N$4)</f>
        <v>#REF!</v>
      </c>
      <c r="O14" s="5" t="e">
        <f>SUMIFS(#REF!,#REF!,$B14,#REF!,O$4)</f>
        <v>#REF!</v>
      </c>
      <c r="P14" s="5" t="e">
        <f>SUMIFS(#REF!,#REF!,$B14,#REF!,P$4)</f>
        <v>#REF!</v>
      </c>
      <c r="Q14" s="5" t="e">
        <f>SUMIFS(#REF!,#REF!,$B14,#REF!,Q$4)</f>
        <v>#REF!</v>
      </c>
      <c r="R14" s="5" t="e">
        <f>SUMIFS(#REF!,#REF!,$B14,#REF!,R$4)</f>
        <v>#REF!</v>
      </c>
      <c r="S14" s="5" t="e">
        <f>SUMIFS(#REF!,#REF!,$B14,#REF!,S$4)</f>
        <v>#REF!</v>
      </c>
      <c r="T14" s="5" t="e">
        <f>SUMIFS(#REF!,#REF!,$B14,#REF!,T$4)</f>
        <v>#REF!</v>
      </c>
      <c r="U14" s="5" t="e">
        <f>SUMIFS(#REF!,#REF!,$B14,#REF!,U$4)</f>
        <v>#REF!</v>
      </c>
      <c r="V14" s="5" t="e">
        <f>SUMIFS(#REF!,#REF!,$B14,#REF!,V$4)</f>
        <v>#REF!</v>
      </c>
      <c r="W14" s="5" t="e">
        <f>SUMIFS(#REF!,#REF!,$B14,#REF!,W$4)</f>
        <v>#REF!</v>
      </c>
      <c r="X14" s="5" t="e">
        <f>SUMIFS(#REF!,#REF!,$B14,#REF!,X$4)</f>
        <v>#REF!</v>
      </c>
      <c r="Y14" s="5" t="e">
        <f>SUMIFS(#REF!,#REF!,$B14,#REF!,Y$4)</f>
        <v>#REF!</v>
      </c>
      <c r="Z14" s="5" t="e">
        <f>SUMIFS(#REF!,#REF!,$B14,#REF!,Z$4)</f>
        <v>#REF!</v>
      </c>
      <c r="AA14" s="5" t="e">
        <f>SUMIFS(#REF!,#REF!,$B14,#REF!,AA$4)</f>
        <v>#REF!</v>
      </c>
      <c r="AB14" s="5" t="e">
        <f>SUMIFS(#REF!,#REF!,$B14,#REF!,AB$4)</f>
        <v>#REF!</v>
      </c>
      <c r="AC14" s="5" t="e">
        <f>SUMIFS(#REF!,#REF!,$B14,#REF!,AC$4)</f>
        <v>#REF!</v>
      </c>
      <c r="AD14" s="5" t="e">
        <f>SUMIFS(#REF!,#REF!,$B14,#REF!,AD$4)</f>
        <v>#REF!</v>
      </c>
      <c r="AE14" s="5" t="e">
        <f>SUMIFS(#REF!,#REF!,$B14,#REF!,AE$4)</f>
        <v>#REF!</v>
      </c>
      <c r="AF14" s="5" t="e">
        <f>SUMIFS(#REF!,#REF!,$B14,#REF!,AF$4)</f>
        <v>#REF!</v>
      </c>
      <c r="AG14" s="5" t="e">
        <f>SUMIFS(#REF!,#REF!,$B14,#REF!,AG$4)</f>
        <v>#REF!</v>
      </c>
      <c r="AH14" s="5" t="e">
        <f>SUMIFS(#REF!,#REF!,$B14,#REF!,AH$4)</f>
        <v>#REF!</v>
      </c>
      <c r="AI14" s="5" t="e">
        <f>SUMIFS(#REF!,#REF!,$B14,#REF!,AI$4)</f>
        <v>#REF!</v>
      </c>
      <c r="AJ14" s="5" t="e">
        <f>SUMIFS(#REF!,#REF!,$B14,#REF!,AJ$4)</f>
        <v>#REF!</v>
      </c>
      <c r="AK14" s="5" t="e">
        <f t="shared" si="10"/>
        <v>#REF!</v>
      </c>
      <c r="AL14" s="251" t="e">
        <f t="shared" si="1"/>
        <v>#REF!</v>
      </c>
      <c r="AM14" s="5" t="e">
        <f>SUMIFS(#REF!,#REF!,$B14,#REF!,AM$4)</f>
        <v>#REF!</v>
      </c>
      <c r="AN14" s="5" t="e">
        <f>SUMIFS(#REF!,#REF!,$B14,#REF!,AN$4)</f>
        <v>#REF!</v>
      </c>
      <c r="AO14" s="5" t="e">
        <f>SUMIFS(#REF!,#REF!,$B14,#REF!,AO$4)</f>
        <v>#REF!</v>
      </c>
      <c r="AP14" s="5" t="e">
        <f>SUMIFS(#REF!,#REF!,$B14,#REF!,AP$4)</f>
        <v>#REF!</v>
      </c>
      <c r="AQ14" s="5" t="e">
        <f>SUMIFS(#REF!,#REF!,$B14,#REF!,AQ$4)</f>
        <v>#REF!</v>
      </c>
      <c r="AR14" s="5" t="e">
        <f>SUMIFS(#REF!,#REF!,$B14,#REF!,AR$4)</f>
        <v>#REF!</v>
      </c>
      <c r="AS14" s="5" t="e">
        <f>SUMIFS(#REF!,#REF!,$B14,#REF!,AS$4)</f>
        <v>#REF!</v>
      </c>
      <c r="AT14" s="5" t="e">
        <f>SUMIFS(#REF!,#REF!,$B14,#REF!,AT$4)</f>
        <v>#REF!</v>
      </c>
      <c r="AU14" s="5" t="e">
        <f>SUMIFS(#REF!,#REF!,$B14,#REF!,AU$4)</f>
        <v>#REF!</v>
      </c>
      <c r="AV14" s="5" t="e">
        <f>SUMIFS(#REF!,#REF!,$B14,#REF!,AV$4)</f>
        <v>#REF!</v>
      </c>
      <c r="AW14" s="5" t="e">
        <f t="shared" si="11"/>
        <v>#REF!</v>
      </c>
      <c r="AX14" s="251" t="e">
        <f t="shared" si="2"/>
        <v>#REF!</v>
      </c>
      <c r="AY14" s="5" t="e">
        <f>SUMIFS(#REF!,#REF!,$B14,#REF!,AY$4)</f>
        <v>#REF!</v>
      </c>
      <c r="AZ14" s="5" t="e">
        <f>SUMIFS(#REF!,#REF!,$B14,#REF!,AZ$4)</f>
        <v>#REF!</v>
      </c>
      <c r="BA14" s="5" t="e">
        <f>SUMIFS(#REF!,#REF!,$B14,#REF!,BA$4)</f>
        <v>#REF!</v>
      </c>
      <c r="BB14" s="5" t="e">
        <f>SUMIFS(#REF!,#REF!,$B14,#REF!,BB$4)</f>
        <v>#REF!</v>
      </c>
      <c r="BC14" s="5" t="e">
        <f>SUMIFS(#REF!,#REF!,$B14,#REF!,BC$4)</f>
        <v>#REF!</v>
      </c>
      <c r="BD14" s="5" t="e">
        <f>SUMIFS(#REF!,#REF!,$B14,#REF!,BD$4)</f>
        <v>#REF!</v>
      </c>
      <c r="BE14" s="5" t="e">
        <f>SUMIFS(#REF!,#REF!,$B14,#REF!,BE$4)</f>
        <v>#REF!</v>
      </c>
      <c r="BF14" s="5" t="e">
        <f>SUMIFS(#REF!,#REF!,$B14,#REF!,BF$4)</f>
        <v>#REF!</v>
      </c>
      <c r="BG14" s="5" t="e">
        <f>SUMIFS(#REF!,#REF!,$B14,#REF!,BG$4)</f>
        <v>#REF!</v>
      </c>
      <c r="BH14" s="5" t="e">
        <f>SUMIFS(#REF!,#REF!,$B14,#REF!,BH$4)</f>
        <v>#REF!</v>
      </c>
      <c r="BI14" s="5" t="e">
        <f t="shared" si="12"/>
        <v>#REF!</v>
      </c>
      <c r="BJ14" s="251" t="e">
        <f t="shared" si="3"/>
        <v>#REF!</v>
      </c>
      <c r="BK14" s="5" t="e">
        <f>SUMIFS(#REF!,#REF!,$B14,#REF!,BK$4)</f>
        <v>#REF!</v>
      </c>
      <c r="BL14" s="5" t="e">
        <f>SUMIFS(#REF!,#REF!,$B14,#REF!,BL$4)</f>
        <v>#REF!</v>
      </c>
      <c r="BM14" s="5" t="e">
        <f>SUMIFS(#REF!,#REF!,$B14,#REF!,BM$4)</f>
        <v>#REF!</v>
      </c>
      <c r="BN14" s="5" t="e">
        <f t="shared" si="13"/>
        <v>#REF!</v>
      </c>
      <c r="BO14" s="251" t="e">
        <f t="shared" si="4"/>
        <v>#REF!</v>
      </c>
      <c r="BP14" s="5" t="e">
        <f>SUMIFS(#REF!,#REF!,$B14,#REF!,BP$4)</f>
        <v>#REF!</v>
      </c>
      <c r="BQ14" s="5" t="e">
        <f>SUMIFS(#REF!,#REF!,$B14,#REF!,BQ$4)</f>
        <v>#REF!</v>
      </c>
      <c r="BR14" s="5" t="e">
        <f>SUMIFS(#REF!,#REF!,$B14,#REF!,BR$4)</f>
        <v>#REF!</v>
      </c>
      <c r="BS14" s="5" t="e">
        <f>SUMIFS(#REF!,#REF!,$B14,#REF!,BS$4)</f>
        <v>#REF!</v>
      </c>
      <c r="BT14" s="5" t="e">
        <f>SUMIFS(#REF!,#REF!,$B14,#REF!,BT$4)</f>
        <v>#REF!</v>
      </c>
      <c r="BU14" s="5" t="e">
        <f>SUMIFS(#REF!,#REF!,$B14,#REF!,BU$4)</f>
        <v>#REF!</v>
      </c>
      <c r="BV14" s="5" t="e">
        <f>SUMIFS(#REF!,#REF!,$B14,#REF!,BV$4)</f>
        <v>#REF!</v>
      </c>
      <c r="BW14" s="5" t="e">
        <f>SUMIFS(#REF!,#REF!,$B14,#REF!,BW$4)</f>
        <v>#REF!</v>
      </c>
      <c r="BX14" s="5" t="e">
        <f>SUMIFS(#REF!,#REF!,$B14,#REF!,BX$4)</f>
        <v>#REF!</v>
      </c>
      <c r="BY14" s="5" t="e">
        <f>SUMIFS(#REF!,#REF!,$B14,#REF!,BY$4)</f>
        <v>#REF!</v>
      </c>
      <c r="BZ14" s="5" t="e">
        <f>SUMIFS(#REF!,#REF!,$B14,#REF!,BZ$4)</f>
        <v>#REF!</v>
      </c>
      <c r="CA14" s="5" t="e">
        <f>SUMIFS(#REF!,#REF!,$B14,#REF!,CA$4)</f>
        <v>#REF!</v>
      </c>
      <c r="CB14" s="5" t="e">
        <f>SUMIFS(#REF!,#REF!,$B14,#REF!,CB$4)</f>
        <v>#REF!</v>
      </c>
      <c r="CC14" s="5" t="e">
        <f>SUMIFS(#REF!,#REF!,$B14,#REF!,CC$4)</f>
        <v>#REF!</v>
      </c>
      <c r="CD14" s="5" t="e">
        <f>SUMIFS(#REF!,#REF!,$B14,#REF!,CD$4)</f>
        <v>#REF!</v>
      </c>
      <c r="CE14" s="5" t="e">
        <f>SUMIFS(#REF!,#REF!,$B14,#REF!,CE$4)</f>
        <v>#REF!</v>
      </c>
      <c r="CF14" s="5" t="e">
        <f>SUMIFS(#REF!,#REF!,$B14,#REF!,CF$4)</f>
        <v>#REF!</v>
      </c>
      <c r="CG14" s="5" t="e">
        <f>SUMIFS(#REF!,#REF!,$B14,#REF!,CG$4)</f>
        <v>#REF!</v>
      </c>
      <c r="CH14" s="5" t="e">
        <f>SUMIFS(#REF!,#REF!,$B14,#REF!,CH$4)</f>
        <v>#REF!</v>
      </c>
      <c r="CI14" s="5" t="e">
        <f t="shared" si="14"/>
        <v>#REF!</v>
      </c>
      <c r="CJ14" s="251" t="e">
        <f t="shared" si="5"/>
        <v>#REF!</v>
      </c>
      <c r="CK14" s="5" t="e">
        <f>SUMIFS(#REF!,#REF!,$B14,#REF!,CK$4)</f>
        <v>#REF!</v>
      </c>
      <c r="CL14" s="5" t="e">
        <f>SUMIFS(#REF!,#REF!,$B14,#REF!,CL$4)</f>
        <v>#REF!</v>
      </c>
      <c r="CM14" s="5" t="e">
        <f>SUMIFS(#REF!,#REF!,$B14,#REF!,CM$4)</f>
        <v>#REF!</v>
      </c>
      <c r="CN14" s="5" t="e">
        <f>SUMIFS(#REF!,#REF!,$B14,#REF!,CN$4)</f>
        <v>#REF!</v>
      </c>
      <c r="CO14" s="5" t="e">
        <f>SUMIFS(#REF!,#REF!,$B14,#REF!,CO$4)</f>
        <v>#REF!</v>
      </c>
      <c r="CP14" s="5" t="e">
        <f t="shared" si="15"/>
        <v>#REF!</v>
      </c>
      <c r="CQ14" s="251" t="e">
        <f t="shared" si="6"/>
        <v>#REF!</v>
      </c>
      <c r="CR14" s="5" t="e">
        <f>SUMIFS(#REF!,#REF!,$B14,#REF!,CR$4)</f>
        <v>#REF!</v>
      </c>
      <c r="CS14" s="5" t="e">
        <f t="shared" si="16"/>
        <v>#REF!</v>
      </c>
      <c r="CT14" s="5" t="e">
        <f t="shared" si="7"/>
        <v>#REF!</v>
      </c>
      <c r="CU14" s="5" t="e">
        <f>SUMIFS(#REF!,#REF!,$B14,#REF!,CU$4)</f>
        <v>#REF!</v>
      </c>
      <c r="CV14" s="5" t="e">
        <f>SUMIFS(#REF!,#REF!,$B14,#REF!,CV$4)</f>
        <v>#REF!</v>
      </c>
      <c r="CW14" s="5" t="e">
        <f>SUMIFS(#REF!,#REF!,$B14,#REF!,CW$4)</f>
        <v>#REF!</v>
      </c>
      <c r="CX14" s="5"/>
    </row>
  </sheetData>
  <mergeCells count="13">
    <mergeCell ref="D3:G3"/>
    <mergeCell ref="I3:AJ3"/>
    <mergeCell ref="AK3:AV3"/>
    <mergeCell ref="AW3:BH3"/>
    <mergeCell ref="BI3:BM3"/>
    <mergeCell ref="BN3:CH3"/>
    <mergeCell ref="CI3:CO3"/>
    <mergeCell ref="CP3:CR3"/>
    <mergeCell ref="CS3:CW3"/>
    <mergeCell ref="A3:A4"/>
    <mergeCell ref="B3:B4"/>
    <mergeCell ref="C3:C4"/>
    <mergeCell ref="CX3:CX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I7:I10"/>
  <sheetViews>
    <sheetView workbookViewId="0">
      <selection activeCell="AX15" sqref="AX15"/>
    </sheetView>
  </sheetViews>
  <sheetFormatPr defaultColWidth="8.89166666666667" defaultRowHeight="13.5"/>
  <sheetData>
    <row r="7" spans="9:9">
      <c r="I7" t="s">
        <v>228</v>
      </c>
    </row>
    <row r="8" spans="9:9">
      <c r="I8" t="s">
        <v>229</v>
      </c>
    </row>
    <row r="9" spans="9:9">
      <c r="I9" t="s">
        <v>230</v>
      </c>
    </row>
    <row r="10" spans="9:9">
      <c r="I10" t="s">
        <v>231</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pageSetUpPr fitToPage="1"/>
  </sheetPr>
  <dimension ref="A1:L42"/>
  <sheetViews>
    <sheetView workbookViewId="0">
      <selection activeCell="AX15" sqref="AX15"/>
    </sheetView>
  </sheetViews>
  <sheetFormatPr defaultColWidth="8.89166666666667" defaultRowHeight="13.5"/>
  <cols>
    <col min="1" max="1" width="8" customWidth="1"/>
    <col min="8" max="8" width="7.33333333333333" customWidth="1"/>
    <col min="10" max="11" width="6.89166666666667" customWidth="1"/>
    <col min="12" max="12" width="6.55833333333333" customWidth="1"/>
  </cols>
  <sheetData>
    <row r="1" spans="1:2">
      <c r="A1" s="208" t="s">
        <v>232</v>
      </c>
      <c r="B1" s="208"/>
    </row>
    <row r="2" ht="20.25" spans="1:12">
      <c r="A2" s="209" t="s">
        <v>233</v>
      </c>
      <c r="B2" s="209"/>
      <c r="C2" s="209"/>
      <c r="D2" s="209"/>
      <c r="E2" s="209"/>
      <c r="F2" s="209"/>
      <c r="G2" s="209"/>
      <c r="H2" s="209"/>
      <c r="I2" s="209"/>
      <c r="J2" s="209"/>
      <c r="K2" s="209"/>
      <c r="L2" s="209"/>
    </row>
    <row r="3" spans="1:1">
      <c r="A3" s="210"/>
    </row>
    <row r="4" ht="22" customHeight="1" spans="1:12">
      <c r="A4" s="211" t="s">
        <v>234</v>
      </c>
      <c r="B4" s="211"/>
      <c r="C4" s="212"/>
      <c r="D4" s="213"/>
      <c r="E4" s="213"/>
      <c r="F4" s="213"/>
      <c r="G4" s="213"/>
      <c r="H4" s="213"/>
      <c r="I4" s="213"/>
      <c r="J4" s="213"/>
      <c r="K4" s="213"/>
      <c r="L4" s="219"/>
    </row>
    <row r="5" ht="24" spans="1:12">
      <c r="A5" s="211" t="s">
        <v>235</v>
      </c>
      <c r="B5" s="211"/>
      <c r="C5" s="214"/>
      <c r="D5" s="215"/>
      <c r="E5" s="216"/>
      <c r="F5" s="211" t="s">
        <v>236</v>
      </c>
      <c r="G5" s="213"/>
      <c r="H5" s="213"/>
      <c r="I5" s="213"/>
      <c r="J5" s="213"/>
      <c r="K5" s="213"/>
      <c r="L5" s="219"/>
    </row>
    <row r="6" spans="1:12">
      <c r="A6" s="217" t="s">
        <v>237</v>
      </c>
      <c r="B6" s="218"/>
      <c r="C6" s="211"/>
      <c r="D6" s="211"/>
      <c r="E6" s="211" t="s">
        <v>238</v>
      </c>
      <c r="F6" s="212" t="s">
        <v>239</v>
      </c>
      <c r="G6" s="213"/>
      <c r="H6" s="219"/>
      <c r="I6" s="211" t="s">
        <v>240</v>
      </c>
      <c r="J6" s="211" t="s">
        <v>241</v>
      </c>
      <c r="K6" s="3" t="s">
        <v>242</v>
      </c>
      <c r="L6" s="3" t="s">
        <v>243</v>
      </c>
    </row>
    <row r="7" s="6" customFormat="1" spans="1:12">
      <c r="A7" s="220"/>
      <c r="B7" s="221"/>
      <c r="C7" s="211" t="s">
        <v>244</v>
      </c>
      <c r="D7" s="211"/>
      <c r="E7" s="211">
        <v>0</v>
      </c>
      <c r="F7" s="212">
        <v>0</v>
      </c>
      <c r="G7" s="213"/>
      <c r="H7" s="219"/>
      <c r="I7" s="211" t="s">
        <v>245</v>
      </c>
      <c r="J7" s="211">
        <v>10</v>
      </c>
      <c r="K7" s="3" t="e">
        <v>#DIV/0!</v>
      </c>
      <c r="L7" s="211" t="s">
        <v>245</v>
      </c>
    </row>
    <row r="8" spans="1:12">
      <c r="A8" s="220"/>
      <c r="B8" s="221"/>
      <c r="C8" s="222" t="s">
        <v>246</v>
      </c>
      <c r="D8" s="222"/>
      <c r="E8" s="222"/>
      <c r="F8" s="223"/>
      <c r="G8" s="224"/>
      <c r="H8" s="225"/>
      <c r="I8" s="236" t="s">
        <v>245</v>
      </c>
      <c r="J8" s="236" t="s">
        <v>245</v>
      </c>
      <c r="K8" s="236" t="s">
        <v>245</v>
      </c>
      <c r="L8" s="236" t="s">
        <v>245</v>
      </c>
    </row>
    <row r="9" spans="1:12">
      <c r="A9" s="220"/>
      <c r="B9" s="221"/>
      <c r="C9" s="222" t="s">
        <v>247</v>
      </c>
      <c r="D9" s="222"/>
      <c r="E9" s="222"/>
      <c r="F9" s="223"/>
      <c r="G9" s="224"/>
      <c r="H9" s="225"/>
      <c r="I9" s="236" t="s">
        <v>245</v>
      </c>
      <c r="J9" s="236" t="s">
        <v>245</v>
      </c>
      <c r="K9" s="236" t="s">
        <v>245</v>
      </c>
      <c r="L9" s="236" t="s">
        <v>245</v>
      </c>
    </row>
    <row r="10" spans="1:12">
      <c r="A10" s="226"/>
      <c r="B10" s="227"/>
      <c r="C10" s="222" t="s">
        <v>206</v>
      </c>
      <c r="D10" s="222"/>
      <c r="E10" s="222"/>
      <c r="F10" s="223"/>
      <c r="G10" s="224"/>
      <c r="H10" s="225"/>
      <c r="I10" s="236" t="s">
        <v>245</v>
      </c>
      <c r="J10" s="236" t="s">
        <v>245</v>
      </c>
      <c r="K10" s="236" t="s">
        <v>245</v>
      </c>
      <c r="L10" s="236" t="s">
        <v>245</v>
      </c>
    </row>
    <row r="11" spans="1:12">
      <c r="A11" s="211" t="s">
        <v>248</v>
      </c>
      <c r="B11" s="223" t="s">
        <v>249</v>
      </c>
      <c r="C11" s="224"/>
      <c r="D11" s="224"/>
      <c r="E11" s="224"/>
      <c r="F11" s="224"/>
      <c r="G11" s="224"/>
      <c r="H11" s="225"/>
      <c r="I11" s="223" t="s">
        <v>250</v>
      </c>
      <c r="J11" s="224"/>
      <c r="K11" s="224"/>
      <c r="L11" s="225"/>
    </row>
    <row r="12" ht="36" customHeight="1" spans="1:12">
      <c r="A12" s="211"/>
      <c r="B12" s="223"/>
      <c r="C12" s="224"/>
      <c r="D12" s="224"/>
      <c r="E12" s="224"/>
      <c r="F12" s="224"/>
      <c r="G12" s="224"/>
      <c r="H12" s="225"/>
      <c r="I12" s="213" t="s">
        <v>245</v>
      </c>
      <c r="J12" s="213"/>
      <c r="K12" s="213"/>
      <c r="L12" s="219"/>
    </row>
    <row r="13" s="6" customFormat="1" spans="1:12">
      <c r="A13" s="228" t="s">
        <v>251</v>
      </c>
      <c r="B13" s="229" t="s">
        <v>252</v>
      </c>
      <c r="C13" s="229" t="s">
        <v>253</v>
      </c>
      <c r="D13" s="229" t="s">
        <v>254</v>
      </c>
      <c r="E13" s="229"/>
      <c r="F13" s="229"/>
      <c r="G13" s="229" t="s">
        <v>255</v>
      </c>
      <c r="H13" s="229" t="s">
        <v>241</v>
      </c>
      <c r="I13" s="211" t="s">
        <v>256</v>
      </c>
      <c r="J13" s="211" t="s">
        <v>243</v>
      </c>
      <c r="K13" s="211" t="s">
        <v>257</v>
      </c>
      <c r="L13" s="211"/>
    </row>
    <row r="14" spans="1:12">
      <c r="A14" s="230"/>
      <c r="B14" s="231" t="s">
        <v>258</v>
      </c>
      <c r="C14" s="231" t="s">
        <v>259</v>
      </c>
      <c r="D14" s="232" t="s">
        <v>260</v>
      </c>
      <c r="E14" s="232"/>
      <c r="F14" s="232"/>
      <c r="G14" s="211"/>
      <c r="H14" s="5"/>
      <c r="I14" s="236" t="s">
        <v>245</v>
      </c>
      <c r="J14" s="236" t="s">
        <v>245</v>
      </c>
      <c r="K14" s="236" t="s">
        <v>245</v>
      </c>
      <c r="L14" s="236" t="s">
        <v>245</v>
      </c>
    </row>
    <row r="15" spans="1:12">
      <c r="A15" s="230"/>
      <c r="B15" s="233"/>
      <c r="C15" s="233"/>
      <c r="D15" s="232" t="s">
        <v>261</v>
      </c>
      <c r="E15" s="232"/>
      <c r="F15" s="232"/>
      <c r="G15" s="211"/>
      <c r="H15" s="5"/>
      <c r="I15" s="236" t="s">
        <v>245</v>
      </c>
      <c r="J15" s="236" t="s">
        <v>245</v>
      </c>
      <c r="K15" s="236" t="s">
        <v>245</v>
      </c>
      <c r="L15" s="236" t="s">
        <v>245</v>
      </c>
    </row>
    <row r="16" spans="1:12">
      <c r="A16" s="230"/>
      <c r="B16" s="233"/>
      <c r="C16" s="229"/>
      <c r="D16" s="232" t="s">
        <v>262</v>
      </c>
      <c r="E16" s="232"/>
      <c r="F16" s="232"/>
      <c r="G16" s="211"/>
      <c r="H16" s="5"/>
      <c r="I16" s="236" t="s">
        <v>245</v>
      </c>
      <c r="J16" s="236" t="s">
        <v>245</v>
      </c>
      <c r="K16" s="236" t="s">
        <v>245</v>
      </c>
      <c r="L16" s="236" t="s">
        <v>245</v>
      </c>
    </row>
    <row r="17" spans="1:12">
      <c r="A17" s="230"/>
      <c r="B17" s="233"/>
      <c r="C17" s="231" t="s">
        <v>263</v>
      </c>
      <c r="D17" s="232" t="s">
        <v>260</v>
      </c>
      <c r="E17" s="232"/>
      <c r="F17" s="232"/>
      <c r="G17" s="211"/>
      <c r="H17" s="5"/>
      <c r="I17" s="236" t="s">
        <v>245</v>
      </c>
      <c r="J17" s="236" t="s">
        <v>245</v>
      </c>
      <c r="K17" s="236" t="s">
        <v>245</v>
      </c>
      <c r="L17" s="236" t="s">
        <v>245</v>
      </c>
    </row>
    <row r="18" spans="1:12">
      <c r="A18" s="230"/>
      <c r="B18" s="233"/>
      <c r="C18" s="233"/>
      <c r="D18" s="232" t="s">
        <v>261</v>
      </c>
      <c r="E18" s="232"/>
      <c r="F18" s="232"/>
      <c r="G18" s="211"/>
      <c r="H18" s="5"/>
      <c r="I18" s="236" t="s">
        <v>245</v>
      </c>
      <c r="J18" s="236" t="s">
        <v>245</v>
      </c>
      <c r="K18" s="236" t="s">
        <v>245</v>
      </c>
      <c r="L18" s="236" t="s">
        <v>245</v>
      </c>
    </row>
    <row r="19" spans="1:12">
      <c r="A19" s="230"/>
      <c r="B19" s="233"/>
      <c r="C19" s="229"/>
      <c r="D19" s="232" t="s">
        <v>262</v>
      </c>
      <c r="E19" s="232"/>
      <c r="F19" s="232"/>
      <c r="G19" s="211"/>
      <c r="H19" s="5"/>
      <c r="I19" s="236" t="s">
        <v>245</v>
      </c>
      <c r="J19" s="236" t="s">
        <v>245</v>
      </c>
      <c r="K19" s="236" t="s">
        <v>245</v>
      </c>
      <c r="L19" s="236" t="s">
        <v>245</v>
      </c>
    </row>
    <row r="20" spans="1:12">
      <c r="A20" s="230"/>
      <c r="B20" s="233"/>
      <c r="C20" s="231" t="s">
        <v>264</v>
      </c>
      <c r="D20" s="232" t="s">
        <v>260</v>
      </c>
      <c r="E20" s="232"/>
      <c r="F20" s="232"/>
      <c r="G20" s="211"/>
      <c r="H20" s="5"/>
      <c r="I20" s="236" t="s">
        <v>245</v>
      </c>
      <c r="J20" s="236" t="s">
        <v>245</v>
      </c>
      <c r="K20" s="236" t="s">
        <v>245</v>
      </c>
      <c r="L20" s="236" t="s">
        <v>245</v>
      </c>
    </row>
    <row r="21" spans="1:12">
      <c r="A21" s="230"/>
      <c r="B21" s="233"/>
      <c r="C21" s="233"/>
      <c r="D21" s="232" t="s">
        <v>261</v>
      </c>
      <c r="E21" s="232"/>
      <c r="F21" s="232"/>
      <c r="G21" s="211"/>
      <c r="H21" s="5"/>
      <c r="I21" s="236" t="s">
        <v>245</v>
      </c>
      <c r="J21" s="236" t="s">
        <v>245</v>
      </c>
      <c r="K21" s="236" t="s">
        <v>245</v>
      </c>
      <c r="L21" s="236" t="s">
        <v>245</v>
      </c>
    </row>
    <row r="22" spans="1:12">
      <c r="A22" s="230"/>
      <c r="B22" s="233"/>
      <c r="C22" s="229"/>
      <c r="D22" s="232" t="s">
        <v>262</v>
      </c>
      <c r="E22" s="232"/>
      <c r="F22" s="232"/>
      <c r="G22" s="211"/>
      <c r="H22" s="5"/>
      <c r="I22" s="236" t="s">
        <v>245</v>
      </c>
      <c r="J22" s="236" t="s">
        <v>245</v>
      </c>
      <c r="K22" s="236" t="s">
        <v>245</v>
      </c>
      <c r="L22" s="236" t="s">
        <v>245</v>
      </c>
    </row>
    <row r="23" spans="1:12">
      <c r="A23" s="230"/>
      <c r="B23" s="233"/>
      <c r="C23" s="231" t="s">
        <v>265</v>
      </c>
      <c r="D23" s="232" t="s">
        <v>260</v>
      </c>
      <c r="E23" s="232"/>
      <c r="F23" s="232"/>
      <c r="G23" s="211"/>
      <c r="H23" s="5"/>
      <c r="I23" s="236" t="s">
        <v>245</v>
      </c>
      <c r="J23" s="236" t="s">
        <v>245</v>
      </c>
      <c r="K23" s="236" t="s">
        <v>245</v>
      </c>
      <c r="L23" s="236" t="s">
        <v>245</v>
      </c>
    </row>
    <row r="24" spans="1:12">
      <c r="A24" s="230"/>
      <c r="B24" s="233"/>
      <c r="C24" s="233"/>
      <c r="D24" s="232" t="s">
        <v>261</v>
      </c>
      <c r="E24" s="232"/>
      <c r="F24" s="232"/>
      <c r="G24" s="211"/>
      <c r="H24" s="5"/>
      <c r="I24" s="236" t="s">
        <v>245</v>
      </c>
      <c r="J24" s="236" t="s">
        <v>245</v>
      </c>
      <c r="K24" s="236" t="s">
        <v>245</v>
      </c>
      <c r="L24" s="236" t="s">
        <v>245</v>
      </c>
    </row>
    <row r="25" spans="1:12">
      <c r="A25" s="230"/>
      <c r="B25" s="229"/>
      <c r="C25" s="229"/>
      <c r="D25" s="232" t="s">
        <v>262</v>
      </c>
      <c r="E25" s="232"/>
      <c r="F25" s="232"/>
      <c r="G25" s="211"/>
      <c r="H25" s="5"/>
      <c r="I25" s="236" t="s">
        <v>245</v>
      </c>
      <c r="J25" s="236" t="s">
        <v>245</v>
      </c>
      <c r="K25" s="236" t="s">
        <v>245</v>
      </c>
      <c r="L25" s="236" t="s">
        <v>245</v>
      </c>
    </row>
    <row r="26" spans="1:12">
      <c r="A26" s="230"/>
      <c r="B26" s="231" t="s">
        <v>266</v>
      </c>
      <c r="C26" s="211" t="s">
        <v>267</v>
      </c>
      <c r="D26" s="232" t="s">
        <v>260</v>
      </c>
      <c r="E26" s="232"/>
      <c r="F26" s="232"/>
      <c r="G26" s="211"/>
      <c r="H26" s="5"/>
      <c r="I26" s="236" t="s">
        <v>245</v>
      </c>
      <c r="J26" s="236" t="s">
        <v>245</v>
      </c>
      <c r="K26" s="236" t="s">
        <v>245</v>
      </c>
      <c r="L26" s="236" t="s">
        <v>245</v>
      </c>
    </row>
    <row r="27" spans="1:12">
      <c r="A27" s="230"/>
      <c r="B27" s="233"/>
      <c r="C27" s="211"/>
      <c r="D27" s="232" t="s">
        <v>261</v>
      </c>
      <c r="E27" s="232"/>
      <c r="F27" s="232"/>
      <c r="G27" s="211"/>
      <c r="H27" s="5"/>
      <c r="I27" s="236" t="s">
        <v>245</v>
      </c>
      <c r="J27" s="236" t="s">
        <v>245</v>
      </c>
      <c r="K27" s="236" t="s">
        <v>245</v>
      </c>
      <c r="L27" s="236" t="s">
        <v>245</v>
      </c>
    </row>
    <row r="28" spans="1:12">
      <c r="A28" s="230"/>
      <c r="B28" s="233"/>
      <c r="C28" s="211"/>
      <c r="D28" s="232" t="s">
        <v>262</v>
      </c>
      <c r="E28" s="232"/>
      <c r="F28" s="232"/>
      <c r="G28" s="211"/>
      <c r="H28" s="5"/>
      <c r="I28" s="236" t="s">
        <v>245</v>
      </c>
      <c r="J28" s="236" t="s">
        <v>245</v>
      </c>
      <c r="K28" s="236" t="s">
        <v>245</v>
      </c>
      <c r="L28" s="236" t="s">
        <v>245</v>
      </c>
    </row>
    <row r="29" spans="1:12">
      <c r="A29" s="230"/>
      <c r="B29" s="233"/>
      <c r="C29" s="211" t="s">
        <v>268</v>
      </c>
      <c r="D29" s="232" t="s">
        <v>260</v>
      </c>
      <c r="E29" s="232"/>
      <c r="F29" s="232"/>
      <c r="G29" s="211"/>
      <c r="H29" s="5"/>
      <c r="I29" s="236" t="s">
        <v>245</v>
      </c>
      <c r="J29" s="236" t="s">
        <v>245</v>
      </c>
      <c r="K29" s="236" t="s">
        <v>245</v>
      </c>
      <c r="L29" s="236" t="s">
        <v>245</v>
      </c>
    </row>
    <row r="30" spans="1:12">
      <c r="A30" s="230"/>
      <c r="B30" s="233"/>
      <c r="C30" s="211"/>
      <c r="D30" s="232" t="s">
        <v>261</v>
      </c>
      <c r="E30" s="232"/>
      <c r="F30" s="232"/>
      <c r="G30" s="211"/>
      <c r="H30" s="5"/>
      <c r="I30" s="236" t="s">
        <v>245</v>
      </c>
      <c r="J30" s="236" t="s">
        <v>245</v>
      </c>
      <c r="K30" s="236" t="s">
        <v>245</v>
      </c>
      <c r="L30" s="236" t="s">
        <v>245</v>
      </c>
    </row>
    <row r="31" spans="1:12">
      <c r="A31" s="230"/>
      <c r="B31" s="233"/>
      <c r="C31" s="211"/>
      <c r="D31" s="232" t="s">
        <v>262</v>
      </c>
      <c r="E31" s="232"/>
      <c r="F31" s="232"/>
      <c r="G31" s="211"/>
      <c r="H31" s="5"/>
      <c r="I31" s="236" t="s">
        <v>245</v>
      </c>
      <c r="J31" s="236" t="s">
        <v>245</v>
      </c>
      <c r="K31" s="236" t="s">
        <v>245</v>
      </c>
      <c r="L31" s="236" t="s">
        <v>245</v>
      </c>
    </row>
    <row r="32" spans="1:12">
      <c r="A32" s="230"/>
      <c r="B32" s="233"/>
      <c r="C32" s="211" t="s">
        <v>269</v>
      </c>
      <c r="D32" s="232" t="s">
        <v>260</v>
      </c>
      <c r="E32" s="232"/>
      <c r="F32" s="232"/>
      <c r="G32" s="211"/>
      <c r="H32" s="5"/>
      <c r="I32" s="236" t="s">
        <v>245</v>
      </c>
      <c r="J32" s="236" t="s">
        <v>245</v>
      </c>
      <c r="K32" s="236" t="s">
        <v>245</v>
      </c>
      <c r="L32" s="236" t="s">
        <v>245</v>
      </c>
    </row>
    <row r="33" spans="1:12">
      <c r="A33" s="230"/>
      <c r="B33" s="233"/>
      <c r="C33" s="211"/>
      <c r="D33" s="232" t="s">
        <v>261</v>
      </c>
      <c r="E33" s="232"/>
      <c r="F33" s="232"/>
      <c r="G33" s="211"/>
      <c r="H33" s="5"/>
      <c r="I33" s="236" t="s">
        <v>245</v>
      </c>
      <c r="J33" s="236" t="s">
        <v>245</v>
      </c>
      <c r="K33" s="236" t="s">
        <v>245</v>
      </c>
      <c r="L33" s="236" t="s">
        <v>245</v>
      </c>
    </row>
    <row r="34" spans="1:12">
      <c r="A34" s="230"/>
      <c r="B34" s="233"/>
      <c r="C34" s="211"/>
      <c r="D34" s="232" t="s">
        <v>262</v>
      </c>
      <c r="E34" s="232"/>
      <c r="F34" s="232"/>
      <c r="G34" s="211"/>
      <c r="H34" s="5"/>
      <c r="I34" s="236" t="s">
        <v>245</v>
      </c>
      <c r="J34" s="236" t="s">
        <v>245</v>
      </c>
      <c r="K34" s="236" t="s">
        <v>245</v>
      </c>
      <c r="L34" s="236" t="s">
        <v>245</v>
      </c>
    </row>
    <row r="35" spans="1:12">
      <c r="A35" s="230"/>
      <c r="B35" s="233"/>
      <c r="C35" s="211" t="s">
        <v>270</v>
      </c>
      <c r="D35" s="232" t="s">
        <v>260</v>
      </c>
      <c r="E35" s="232"/>
      <c r="F35" s="232"/>
      <c r="G35" s="211"/>
      <c r="H35" s="5"/>
      <c r="I35" s="236" t="s">
        <v>245</v>
      </c>
      <c r="J35" s="236" t="s">
        <v>245</v>
      </c>
      <c r="K35" s="236" t="s">
        <v>245</v>
      </c>
      <c r="L35" s="236" t="s">
        <v>245</v>
      </c>
    </row>
    <row r="36" spans="1:12">
      <c r="A36" s="230"/>
      <c r="B36" s="233"/>
      <c r="C36" s="211"/>
      <c r="D36" s="232" t="s">
        <v>261</v>
      </c>
      <c r="E36" s="232"/>
      <c r="F36" s="232"/>
      <c r="G36" s="211"/>
      <c r="H36" s="5"/>
      <c r="I36" s="236" t="s">
        <v>245</v>
      </c>
      <c r="J36" s="236" t="s">
        <v>245</v>
      </c>
      <c r="K36" s="236" t="s">
        <v>245</v>
      </c>
      <c r="L36" s="236" t="s">
        <v>245</v>
      </c>
    </row>
    <row r="37" spans="1:12">
      <c r="A37" s="230"/>
      <c r="B37" s="229"/>
      <c r="C37" s="211"/>
      <c r="D37" s="232" t="s">
        <v>262</v>
      </c>
      <c r="E37" s="232"/>
      <c r="F37" s="232"/>
      <c r="G37" s="211"/>
      <c r="H37" s="5"/>
      <c r="I37" s="236" t="s">
        <v>245</v>
      </c>
      <c r="J37" s="236" t="s">
        <v>245</v>
      </c>
      <c r="K37" s="236" t="s">
        <v>245</v>
      </c>
      <c r="L37" s="236" t="s">
        <v>245</v>
      </c>
    </row>
    <row r="38" spans="1:12">
      <c r="A38" s="230"/>
      <c r="B38" s="211" t="s">
        <v>271</v>
      </c>
      <c r="C38" s="211" t="s">
        <v>272</v>
      </c>
      <c r="D38" s="232" t="s">
        <v>260</v>
      </c>
      <c r="E38" s="232"/>
      <c r="F38" s="232"/>
      <c r="G38" s="211"/>
      <c r="H38" s="5"/>
      <c r="I38" s="236" t="s">
        <v>245</v>
      </c>
      <c r="J38" s="236" t="s">
        <v>245</v>
      </c>
      <c r="K38" s="236" t="s">
        <v>245</v>
      </c>
      <c r="L38" s="236" t="s">
        <v>245</v>
      </c>
    </row>
    <row r="39" spans="1:12">
      <c r="A39" s="230"/>
      <c r="B39" s="211"/>
      <c r="C39" s="211"/>
      <c r="D39" s="232" t="s">
        <v>261</v>
      </c>
      <c r="E39" s="232"/>
      <c r="F39" s="232"/>
      <c r="G39" s="211"/>
      <c r="H39" s="5"/>
      <c r="I39" s="236" t="s">
        <v>245</v>
      </c>
      <c r="J39" s="236" t="s">
        <v>245</v>
      </c>
      <c r="K39" s="236" t="s">
        <v>245</v>
      </c>
      <c r="L39" s="236" t="s">
        <v>245</v>
      </c>
    </row>
    <row r="40" spans="1:12">
      <c r="A40" s="234"/>
      <c r="B40" s="211"/>
      <c r="C40" s="211"/>
      <c r="D40" s="232" t="s">
        <v>262</v>
      </c>
      <c r="E40" s="232"/>
      <c r="F40" s="232"/>
      <c r="G40" s="211"/>
      <c r="H40" s="5"/>
      <c r="I40" s="236" t="s">
        <v>245</v>
      </c>
      <c r="J40" s="236" t="s">
        <v>245</v>
      </c>
      <c r="K40" s="236" t="s">
        <v>245</v>
      </c>
      <c r="L40" s="236" t="s">
        <v>245</v>
      </c>
    </row>
    <row r="41" spans="1:12">
      <c r="A41" s="222" t="s">
        <v>273</v>
      </c>
      <c r="B41" s="222"/>
      <c r="C41" s="222"/>
      <c r="D41" s="223"/>
      <c r="E41" s="224"/>
      <c r="F41" s="224"/>
      <c r="G41" s="224"/>
      <c r="H41" s="224"/>
      <c r="I41" s="224"/>
      <c r="J41" s="224"/>
      <c r="K41" s="224"/>
      <c r="L41" s="225"/>
    </row>
    <row r="42" spans="1:10">
      <c r="A42" s="235" t="s">
        <v>274</v>
      </c>
      <c r="B42" s="235"/>
      <c r="C42" s="235"/>
      <c r="D42" s="235"/>
      <c r="E42" s="235"/>
      <c r="F42" s="235"/>
      <c r="G42" s="235"/>
      <c r="H42" s="235"/>
      <c r="I42" s="235"/>
      <c r="J42" s="235"/>
    </row>
  </sheetData>
  <mergeCells count="67">
    <mergeCell ref="A2:L2"/>
    <mergeCell ref="A4:B4"/>
    <mergeCell ref="C4:L4"/>
    <mergeCell ref="A5:B5"/>
    <mergeCell ref="C5:E5"/>
    <mergeCell ref="G5:L5"/>
    <mergeCell ref="C6:D6"/>
    <mergeCell ref="F6:H6"/>
    <mergeCell ref="C7:D7"/>
    <mergeCell ref="F7:H7"/>
    <mergeCell ref="C8:D8"/>
    <mergeCell ref="F8:H8"/>
    <mergeCell ref="C9:D9"/>
    <mergeCell ref="F9:H9"/>
    <mergeCell ref="C10:D10"/>
    <mergeCell ref="F10:H10"/>
    <mergeCell ref="B11:H11"/>
    <mergeCell ref="I11:L11"/>
    <mergeCell ref="B12:H12"/>
    <mergeCell ref="I12:L12"/>
    <mergeCell ref="D13:F13"/>
    <mergeCell ref="K13:L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A41:C41"/>
    <mergeCell ref="D41:L41"/>
    <mergeCell ref="A42:I42"/>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A6:B10"/>
  </mergeCells>
  <pageMargins left="0.75" right="0.75" top="1" bottom="1" header="0.5" footer="0.5"/>
  <pageSetup paperSize="9" scale="8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AH547"/>
  <sheetViews>
    <sheetView tabSelected="1" zoomScale="69" zoomScaleNormal="69" workbookViewId="0">
      <pane ySplit="6" topLeftCell="A7" activePane="bottomLeft" state="frozen"/>
      <selection/>
      <selection pane="bottomLeft" activeCell="AG7" sqref="AG7:AG55"/>
    </sheetView>
  </sheetViews>
  <sheetFormatPr defaultColWidth="10" defaultRowHeight="14.25"/>
  <cols>
    <col min="1" max="1" width="8.725" style="25" customWidth="1"/>
    <col min="2" max="2" width="16.025" style="25" customWidth="1"/>
    <col min="3" max="4" width="11.1083333333333" style="25" customWidth="1"/>
    <col min="5" max="5" width="20.9416666666667" style="24" customWidth="1"/>
    <col min="6" max="6" width="40.4" style="26" customWidth="1"/>
    <col min="7" max="7" width="13.9416666666667" style="26" customWidth="1"/>
    <col min="8" max="8" width="17.225" style="24" customWidth="1"/>
    <col min="9" max="10" width="5.65833333333333" style="24" customWidth="1"/>
    <col min="11" max="11" width="68.475" style="26" customWidth="1"/>
    <col min="12" max="13" width="13.65" style="27" customWidth="1"/>
    <col min="14" max="14" width="15.15" style="27" customWidth="1"/>
    <col min="15" max="15" width="10.6916666666667" style="27" customWidth="1"/>
    <col min="16" max="16" width="12.5333333333333" style="27" customWidth="1"/>
    <col min="17" max="20" width="11.5" style="28" customWidth="1"/>
    <col min="21" max="21" width="54.1333333333333" style="24" customWidth="1"/>
    <col min="22" max="22" width="57.225" style="24" customWidth="1"/>
    <col min="23" max="23" width="43.6333333333333" style="24" customWidth="1"/>
    <col min="24" max="24" width="10.775" style="24" customWidth="1"/>
    <col min="25" max="25" width="29.3583333333333" style="25" customWidth="1"/>
    <col min="26" max="26" width="8.55833333333333" style="25" customWidth="1"/>
    <col min="27" max="28" width="6.89166666666667" style="25" customWidth="1"/>
    <col min="29" max="29" width="11.4416666666667" style="25" customWidth="1"/>
    <col min="30" max="30" width="18.05" style="25" customWidth="1"/>
    <col min="31" max="31" width="17.1416666666667" style="25" customWidth="1"/>
    <col min="32" max="32" width="21.0083333333333" style="25" customWidth="1"/>
    <col min="33" max="33" width="27.4583333333333" style="19" customWidth="1"/>
    <col min="34" max="16384" width="10" style="19"/>
  </cols>
  <sheetData>
    <row r="1" s="19" customFormat="1" ht="34" customHeight="1" spans="1:32">
      <c r="A1" s="29" t="s">
        <v>275</v>
      </c>
      <c r="B1" s="25"/>
      <c r="C1" s="25"/>
      <c r="D1" s="25"/>
      <c r="E1" s="24"/>
      <c r="F1" s="26"/>
      <c r="G1" s="26"/>
      <c r="H1" s="24"/>
      <c r="I1" s="24"/>
      <c r="J1" s="24"/>
      <c r="K1" s="26"/>
      <c r="L1" s="27"/>
      <c r="M1" s="27"/>
      <c r="N1" s="27"/>
      <c r="O1" s="27"/>
      <c r="P1" s="27"/>
      <c r="Q1" s="28"/>
      <c r="R1" s="28"/>
      <c r="S1" s="28"/>
      <c r="T1" s="28"/>
      <c r="U1" s="24"/>
      <c r="V1" s="24"/>
      <c r="W1" s="24"/>
      <c r="X1" s="24"/>
      <c r="Y1" s="25"/>
      <c r="Z1" s="25"/>
      <c r="AA1" s="25"/>
      <c r="AB1" s="25"/>
      <c r="AC1" s="25"/>
      <c r="AD1" s="25"/>
      <c r="AE1" s="25"/>
      <c r="AF1" s="25"/>
    </row>
    <row r="2" s="20" customFormat="1" ht="38" customHeight="1" spans="1:32">
      <c r="A2" s="30" t="s">
        <v>276</v>
      </c>
      <c r="B2" s="30"/>
      <c r="C2" s="30"/>
      <c r="D2" s="30"/>
      <c r="E2" s="31"/>
      <c r="F2" s="32"/>
      <c r="G2" s="32"/>
      <c r="H2" s="31"/>
      <c r="I2" s="31"/>
      <c r="J2" s="31"/>
      <c r="K2" s="32"/>
      <c r="L2" s="63"/>
      <c r="M2" s="63"/>
      <c r="N2" s="63"/>
      <c r="O2" s="63"/>
      <c r="P2" s="63"/>
      <c r="Q2" s="80"/>
      <c r="R2" s="80"/>
      <c r="S2" s="80"/>
      <c r="T2" s="80"/>
      <c r="U2" s="31"/>
      <c r="V2" s="31"/>
      <c r="W2" s="31"/>
      <c r="X2" s="31"/>
      <c r="Y2" s="30"/>
      <c r="Z2" s="30"/>
      <c r="AA2" s="30"/>
      <c r="AB2" s="30"/>
      <c r="AC2" s="30"/>
      <c r="AD2" s="30"/>
      <c r="AE2" s="30"/>
      <c r="AF2" s="30"/>
    </row>
    <row r="3" s="21" customFormat="1" ht="26" customHeight="1" spans="1:32">
      <c r="A3" s="33"/>
      <c r="B3" s="33" t="s">
        <v>277</v>
      </c>
      <c r="C3" s="33"/>
      <c r="D3" s="33"/>
      <c r="E3" s="34"/>
      <c r="F3" s="34"/>
      <c r="G3" s="34" t="s">
        <v>278</v>
      </c>
      <c r="H3" s="34"/>
      <c r="I3" s="64"/>
      <c r="J3" s="64"/>
      <c r="K3" s="34" t="s">
        <v>279</v>
      </c>
      <c r="L3" s="65"/>
      <c r="M3" s="65"/>
      <c r="N3" s="65"/>
      <c r="O3" s="65"/>
      <c r="P3" s="65"/>
      <c r="Q3" s="81"/>
      <c r="R3" s="81"/>
      <c r="S3" s="81"/>
      <c r="T3" s="81"/>
      <c r="U3" s="82"/>
      <c r="V3" s="82"/>
      <c r="W3" s="82"/>
      <c r="X3" s="82"/>
      <c r="Y3" s="33"/>
      <c r="Z3" s="33"/>
      <c r="AA3" s="33"/>
      <c r="AB3" s="33"/>
      <c r="AC3" s="33"/>
      <c r="AD3" s="33"/>
      <c r="AE3" s="33"/>
      <c r="AF3" s="33"/>
    </row>
    <row r="4" s="22" customFormat="1" ht="21" customHeight="1" spans="1:33">
      <c r="A4" s="35" t="s">
        <v>83</v>
      </c>
      <c r="B4" s="35" t="s">
        <v>192</v>
      </c>
      <c r="C4" s="35" t="s">
        <v>280</v>
      </c>
      <c r="D4" s="35" t="s">
        <v>281</v>
      </c>
      <c r="E4" s="36" t="s">
        <v>282</v>
      </c>
      <c r="F4" s="36" t="s">
        <v>234</v>
      </c>
      <c r="G4" s="36" t="s">
        <v>283</v>
      </c>
      <c r="H4" s="36" t="s">
        <v>284</v>
      </c>
      <c r="I4" s="36" t="s">
        <v>285</v>
      </c>
      <c r="J4" s="36" t="s">
        <v>286</v>
      </c>
      <c r="K4" s="36" t="s">
        <v>287</v>
      </c>
      <c r="L4" s="66" t="s">
        <v>194</v>
      </c>
      <c r="M4" s="66"/>
      <c r="N4" s="66"/>
      <c r="O4" s="66"/>
      <c r="P4" s="66"/>
      <c r="Q4" s="83" t="s">
        <v>288</v>
      </c>
      <c r="R4" s="83"/>
      <c r="S4" s="83"/>
      <c r="T4" s="83"/>
      <c r="U4" s="84"/>
      <c r="V4" s="84"/>
      <c r="W4" s="84"/>
      <c r="X4" s="85" t="s">
        <v>289</v>
      </c>
      <c r="Y4" s="99"/>
      <c r="Z4" s="85" t="s">
        <v>290</v>
      </c>
      <c r="AA4" s="85"/>
      <c r="AB4" s="85"/>
      <c r="AC4" s="85"/>
      <c r="AD4" s="35" t="s">
        <v>291</v>
      </c>
      <c r="AE4" s="35" t="s">
        <v>292</v>
      </c>
      <c r="AF4" s="85" t="s">
        <v>85</v>
      </c>
      <c r="AG4" s="101" t="s">
        <v>293</v>
      </c>
    </row>
    <row r="5" s="22" customFormat="1" ht="29" customHeight="1" spans="1:33">
      <c r="A5" s="37"/>
      <c r="B5" s="37"/>
      <c r="C5" s="37"/>
      <c r="D5" s="37"/>
      <c r="E5" s="38"/>
      <c r="F5" s="38"/>
      <c r="G5" s="38"/>
      <c r="H5" s="38"/>
      <c r="I5" s="38"/>
      <c r="J5" s="38"/>
      <c r="K5" s="38"/>
      <c r="L5" s="67" t="s">
        <v>203</v>
      </c>
      <c r="M5" s="68" t="s">
        <v>294</v>
      </c>
      <c r="N5" s="67" t="s">
        <v>204</v>
      </c>
      <c r="O5" s="67" t="s">
        <v>205</v>
      </c>
      <c r="P5" s="67" t="s">
        <v>206</v>
      </c>
      <c r="Q5" s="86" t="s">
        <v>295</v>
      </c>
      <c r="R5" s="87"/>
      <c r="S5" s="83" t="s">
        <v>296</v>
      </c>
      <c r="T5" s="83"/>
      <c r="U5" s="84" t="s">
        <v>297</v>
      </c>
      <c r="V5" s="84" t="s">
        <v>298</v>
      </c>
      <c r="W5" s="84" t="s">
        <v>299</v>
      </c>
      <c r="X5" s="88" t="s">
        <v>300</v>
      </c>
      <c r="Y5" s="35" t="s">
        <v>301</v>
      </c>
      <c r="Z5" s="85" t="s">
        <v>302</v>
      </c>
      <c r="AA5" s="85" t="s">
        <v>303</v>
      </c>
      <c r="AB5" s="85" t="s">
        <v>304</v>
      </c>
      <c r="AC5" s="85" t="s">
        <v>305</v>
      </c>
      <c r="AD5" s="37"/>
      <c r="AE5" s="37"/>
      <c r="AF5" s="85"/>
      <c r="AG5" s="102"/>
    </row>
    <row r="6" s="22" customFormat="1" ht="51" customHeight="1" spans="1:33">
      <c r="A6" s="39"/>
      <c r="B6" s="39"/>
      <c r="C6" s="39"/>
      <c r="D6" s="39"/>
      <c r="E6" s="40"/>
      <c r="F6" s="40"/>
      <c r="G6" s="40"/>
      <c r="H6" s="40"/>
      <c r="I6" s="40"/>
      <c r="J6" s="40"/>
      <c r="K6" s="40"/>
      <c r="L6" s="69"/>
      <c r="M6" s="70"/>
      <c r="N6" s="69"/>
      <c r="O6" s="69"/>
      <c r="P6" s="69"/>
      <c r="Q6" s="83" t="s">
        <v>306</v>
      </c>
      <c r="R6" s="83" t="s">
        <v>307</v>
      </c>
      <c r="S6" s="83" t="s">
        <v>306</v>
      </c>
      <c r="T6" s="83" t="s">
        <v>307</v>
      </c>
      <c r="U6" s="84"/>
      <c r="V6" s="84"/>
      <c r="W6" s="84"/>
      <c r="X6" s="89"/>
      <c r="Y6" s="39"/>
      <c r="Z6" s="85"/>
      <c r="AA6" s="85"/>
      <c r="AB6" s="85"/>
      <c r="AC6" s="85"/>
      <c r="AD6" s="39"/>
      <c r="AE6" s="39"/>
      <c r="AF6" s="85"/>
      <c r="AG6" s="103"/>
    </row>
    <row r="7" s="22" customFormat="1" ht="27" customHeight="1" spans="1:33">
      <c r="A7" s="41">
        <v>1</v>
      </c>
      <c r="B7" s="41" t="s">
        <v>219</v>
      </c>
      <c r="C7" s="41" t="s">
        <v>308</v>
      </c>
      <c r="D7" s="41" t="s">
        <v>309</v>
      </c>
      <c r="E7" s="42" t="s">
        <v>54</v>
      </c>
      <c r="F7" s="43" t="s">
        <v>310</v>
      </c>
      <c r="G7" s="43" t="s">
        <v>1</v>
      </c>
      <c r="H7" s="43" t="s">
        <v>311</v>
      </c>
      <c r="I7" s="43" t="s">
        <v>5</v>
      </c>
      <c r="J7" s="43" t="s">
        <v>5</v>
      </c>
      <c r="K7" s="43" t="s">
        <v>312</v>
      </c>
      <c r="L7" s="43">
        <v>151.07</v>
      </c>
      <c r="M7" s="43">
        <f>VLOOKUP(AG7,[1]项目信息综合查询_1!$BF$4:$BG$52,2,FALSE)</f>
        <v>151.07</v>
      </c>
      <c r="N7" s="43">
        <v>151.07</v>
      </c>
      <c r="O7" s="43">
        <v>0</v>
      </c>
      <c r="P7" s="43">
        <v>0</v>
      </c>
      <c r="Q7" s="90">
        <v>199</v>
      </c>
      <c r="R7" s="90">
        <v>712</v>
      </c>
      <c r="S7" s="90">
        <v>5</v>
      </c>
      <c r="T7" s="90">
        <v>16</v>
      </c>
      <c r="U7" s="43" t="s">
        <v>313</v>
      </c>
      <c r="V7" s="43" t="s">
        <v>314</v>
      </c>
      <c r="W7" s="43" t="s">
        <v>315</v>
      </c>
      <c r="X7" s="43" t="s">
        <v>2</v>
      </c>
      <c r="Y7" s="43" t="s">
        <v>316</v>
      </c>
      <c r="Z7" s="43" t="s">
        <v>2</v>
      </c>
      <c r="AA7" s="43" t="s">
        <v>2</v>
      </c>
      <c r="AB7" s="43" t="s">
        <v>2</v>
      </c>
      <c r="AC7" s="43" t="s">
        <v>2</v>
      </c>
      <c r="AD7" s="100">
        <v>45627</v>
      </c>
      <c r="AE7" s="43" t="s">
        <v>317</v>
      </c>
      <c r="AF7" s="53" t="s">
        <v>318</v>
      </c>
      <c r="AG7" s="104" t="s">
        <v>319</v>
      </c>
    </row>
    <row r="8" s="23" customFormat="1" ht="27" customHeight="1" spans="1:34">
      <c r="A8" s="41">
        <v>2</v>
      </c>
      <c r="B8" s="41" t="s">
        <v>219</v>
      </c>
      <c r="C8" s="41" t="s">
        <v>308</v>
      </c>
      <c r="D8" s="41" t="s">
        <v>320</v>
      </c>
      <c r="E8" s="42" t="s">
        <v>23</v>
      </c>
      <c r="F8" s="43" t="s">
        <v>321</v>
      </c>
      <c r="G8" s="43" t="s">
        <v>1</v>
      </c>
      <c r="H8" s="43" t="s">
        <v>322</v>
      </c>
      <c r="I8" s="43" t="s">
        <v>5</v>
      </c>
      <c r="J8" s="43" t="s">
        <v>5</v>
      </c>
      <c r="K8" s="43" t="s">
        <v>323</v>
      </c>
      <c r="L8" s="43">
        <v>70</v>
      </c>
      <c r="M8" s="43">
        <f>VLOOKUP(AG8,[1]项目信息综合查询_1!$BF$4:$BG$52,2,FALSE)</f>
        <v>70</v>
      </c>
      <c r="N8" s="43">
        <v>70</v>
      </c>
      <c r="O8" s="43">
        <v>0</v>
      </c>
      <c r="P8" s="43">
        <v>0</v>
      </c>
      <c r="Q8" s="91">
        <v>167</v>
      </c>
      <c r="R8" s="91">
        <v>515</v>
      </c>
      <c r="S8" s="91">
        <v>2</v>
      </c>
      <c r="T8" s="91">
        <v>9</v>
      </c>
      <c r="U8" s="43" t="s">
        <v>324</v>
      </c>
      <c r="V8" s="43" t="s">
        <v>325</v>
      </c>
      <c r="W8" s="43" t="s">
        <v>326</v>
      </c>
      <c r="X8" s="43" t="s">
        <v>2</v>
      </c>
      <c r="Y8" s="43" t="s">
        <v>198</v>
      </c>
      <c r="Z8" s="43" t="s">
        <v>2</v>
      </c>
      <c r="AA8" s="43" t="s">
        <v>2</v>
      </c>
      <c r="AB8" s="43" t="s">
        <v>2</v>
      </c>
      <c r="AC8" s="43" t="s">
        <v>2</v>
      </c>
      <c r="AD8" s="100">
        <v>45628</v>
      </c>
      <c r="AE8" s="43" t="s">
        <v>317</v>
      </c>
      <c r="AF8" s="53" t="s">
        <v>318</v>
      </c>
      <c r="AG8" s="330" t="s">
        <v>327</v>
      </c>
      <c r="AH8" s="22"/>
    </row>
    <row r="9" s="24" customFormat="1" ht="27" customHeight="1" spans="1:34">
      <c r="A9" s="41">
        <v>3</v>
      </c>
      <c r="B9" s="41" t="s">
        <v>219</v>
      </c>
      <c r="C9" s="41" t="s">
        <v>308</v>
      </c>
      <c r="D9" s="41" t="s">
        <v>328</v>
      </c>
      <c r="E9" s="42" t="s">
        <v>0</v>
      </c>
      <c r="F9" s="43" t="s">
        <v>329</v>
      </c>
      <c r="G9" s="43" t="s">
        <v>1</v>
      </c>
      <c r="H9" s="43" t="s">
        <v>330</v>
      </c>
      <c r="I9" s="43" t="s">
        <v>2</v>
      </c>
      <c r="J9" s="43" t="s">
        <v>5</v>
      </c>
      <c r="K9" s="43" t="s">
        <v>331</v>
      </c>
      <c r="L9" s="43">
        <v>95</v>
      </c>
      <c r="M9" s="43">
        <f>VLOOKUP(AG9,[1]项目信息综合查询_1!$BF$4:$BG$52,2,FALSE)</f>
        <v>95</v>
      </c>
      <c r="N9" s="43">
        <v>95</v>
      </c>
      <c r="O9" s="43">
        <v>0</v>
      </c>
      <c r="P9" s="43">
        <v>0</v>
      </c>
      <c r="Q9" s="91">
        <v>112</v>
      </c>
      <c r="R9" s="91">
        <v>424</v>
      </c>
      <c r="S9" s="91">
        <v>11</v>
      </c>
      <c r="T9" s="91">
        <v>43</v>
      </c>
      <c r="U9" s="43" t="s">
        <v>332</v>
      </c>
      <c r="V9" s="43" t="s">
        <v>333</v>
      </c>
      <c r="W9" s="43" t="s">
        <v>334</v>
      </c>
      <c r="X9" s="43" t="s">
        <v>2</v>
      </c>
      <c r="Y9" s="43" t="s">
        <v>335</v>
      </c>
      <c r="Z9" s="43" t="s">
        <v>2</v>
      </c>
      <c r="AA9" s="43" t="s">
        <v>2</v>
      </c>
      <c r="AB9" s="43" t="s">
        <v>2</v>
      </c>
      <c r="AC9" s="43" t="s">
        <v>2</v>
      </c>
      <c r="AD9" s="100">
        <v>45629</v>
      </c>
      <c r="AE9" s="43" t="s">
        <v>317</v>
      </c>
      <c r="AF9" s="53" t="s">
        <v>318</v>
      </c>
      <c r="AG9" s="105" t="s">
        <v>336</v>
      </c>
      <c r="AH9" s="22"/>
    </row>
    <row r="10" s="24" customFormat="1" ht="27" customHeight="1" spans="1:34">
      <c r="A10" s="41">
        <v>4</v>
      </c>
      <c r="B10" s="41" t="s">
        <v>219</v>
      </c>
      <c r="C10" s="41" t="s">
        <v>308</v>
      </c>
      <c r="D10" s="41" t="s">
        <v>337</v>
      </c>
      <c r="E10" s="42" t="s">
        <v>53</v>
      </c>
      <c r="F10" s="43" t="s">
        <v>338</v>
      </c>
      <c r="G10" s="43" t="s">
        <v>1</v>
      </c>
      <c r="H10" s="43" t="s">
        <v>339</v>
      </c>
      <c r="I10" s="43" t="s">
        <v>5</v>
      </c>
      <c r="J10" s="43" t="s">
        <v>5</v>
      </c>
      <c r="K10" s="43" t="s">
        <v>340</v>
      </c>
      <c r="L10" s="43">
        <v>162</v>
      </c>
      <c r="M10" s="43">
        <f>VLOOKUP(AG10,[1]项目信息综合查询_1!$BF$4:$BG$52,2,FALSE)</f>
        <v>162</v>
      </c>
      <c r="N10" s="43">
        <v>162</v>
      </c>
      <c r="O10" s="43">
        <v>0</v>
      </c>
      <c r="P10" s="43">
        <v>0</v>
      </c>
      <c r="Q10" s="90">
        <v>121</v>
      </c>
      <c r="R10" s="90">
        <v>453</v>
      </c>
      <c r="S10" s="90">
        <v>8</v>
      </c>
      <c r="T10" s="90">
        <v>19</v>
      </c>
      <c r="U10" s="43" t="s">
        <v>341</v>
      </c>
      <c r="V10" s="43" t="s">
        <v>325</v>
      </c>
      <c r="W10" s="43" t="s">
        <v>315</v>
      </c>
      <c r="X10" s="43" t="s">
        <v>2</v>
      </c>
      <c r="Y10" s="43" t="s">
        <v>198</v>
      </c>
      <c r="Z10" s="43" t="s">
        <v>2</v>
      </c>
      <c r="AA10" s="43" t="s">
        <v>2</v>
      </c>
      <c r="AB10" s="43" t="s">
        <v>2</v>
      </c>
      <c r="AC10" s="43" t="s">
        <v>2</v>
      </c>
      <c r="AD10" s="100">
        <v>45630</v>
      </c>
      <c r="AE10" s="43" t="s">
        <v>317</v>
      </c>
      <c r="AF10" s="53" t="s">
        <v>318</v>
      </c>
      <c r="AG10" s="104" t="s">
        <v>342</v>
      </c>
      <c r="AH10" s="22"/>
    </row>
    <row r="11" s="24" customFormat="1" ht="27" customHeight="1" spans="1:34">
      <c r="A11" s="41">
        <v>5</v>
      </c>
      <c r="B11" s="41" t="s">
        <v>219</v>
      </c>
      <c r="C11" s="41" t="s">
        <v>308</v>
      </c>
      <c r="D11" s="41" t="s">
        <v>343</v>
      </c>
      <c r="E11" s="42" t="s">
        <v>12</v>
      </c>
      <c r="F11" s="43" t="s">
        <v>344</v>
      </c>
      <c r="G11" s="43" t="s">
        <v>1</v>
      </c>
      <c r="H11" s="43" t="s">
        <v>345</v>
      </c>
      <c r="I11" s="43" t="s">
        <v>2</v>
      </c>
      <c r="J11" s="43" t="s">
        <v>5</v>
      </c>
      <c r="K11" s="43" t="s">
        <v>346</v>
      </c>
      <c r="L11" s="43">
        <v>90</v>
      </c>
      <c r="M11" s="43">
        <f>VLOOKUP(AG11,[1]项目信息综合查询_1!$BF$4:$BG$52,2,FALSE)</f>
        <v>90</v>
      </c>
      <c r="N11" s="43">
        <v>90</v>
      </c>
      <c r="O11" s="43">
        <v>0</v>
      </c>
      <c r="P11" s="43">
        <v>0</v>
      </c>
      <c r="Q11" s="90">
        <v>376</v>
      </c>
      <c r="R11" s="90">
        <v>1153</v>
      </c>
      <c r="S11" s="90">
        <v>38</v>
      </c>
      <c r="T11" s="90">
        <v>142</v>
      </c>
      <c r="U11" s="43" t="s">
        <v>347</v>
      </c>
      <c r="V11" s="43" t="s">
        <v>325</v>
      </c>
      <c r="W11" s="43" t="s">
        <v>315</v>
      </c>
      <c r="X11" s="43" t="s">
        <v>2</v>
      </c>
      <c r="Y11" s="43" t="s">
        <v>348</v>
      </c>
      <c r="Z11" s="43" t="s">
        <v>2</v>
      </c>
      <c r="AA11" s="43" t="s">
        <v>5</v>
      </c>
      <c r="AB11" s="43" t="s">
        <v>5</v>
      </c>
      <c r="AC11" s="43" t="s">
        <v>2</v>
      </c>
      <c r="AD11" s="100">
        <v>45631</v>
      </c>
      <c r="AE11" s="43" t="s">
        <v>317</v>
      </c>
      <c r="AF11" s="53" t="s">
        <v>318</v>
      </c>
      <c r="AG11" s="104" t="s">
        <v>349</v>
      </c>
      <c r="AH11" s="22"/>
    </row>
    <row r="12" s="24" customFormat="1" ht="27" customHeight="1" spans="1:34">
      <c r="A12" s="41">
        <v>6</v>
      </c>
      <c r="B12" s="41" t="s">
        <v>219</v>
      </c>
      <c r="C12" s="41" t="s">
        <v>308</v>
      </c>
      <c r="D12" s="41" t="s">
        <v>350</v>
      </c>
      <c r="E12" s="42" t="s">
        <v>12</v>
      </c>
      <c r="F12" s="43" t="s">
        <v>351</v>
      </c>
      <c r="G12" s="43" t="s">
        <v>1</v>
      </c>
      <c r="H12" s="43" t="s">
        <v>352</v>
      </c>
      <c r="I12" s="43" t="s">
        <v>2</v>
      </c>
      <c r="J12" s="43" t="s">
        <v>5</v>
      </c>
      <c r="K12" s="43" t="s">
        <v>353</v>
      </c>
      <c r="L12" s="43">
        <v>130</v>
      </c>
      <c r="M12" s="43">
        <f>VLOOKUP(AG12,[1]项目信息综合查询_1!$BF$4:$BG$52,2,FALSE)</f>
        <v>130</v>
      </c>
      <c r="N12" s="43">
        <v>130</v>
      </c>
      <c r="O12" s="43">
        <v>0</v>
      </c>
      <c r="P12" s="43">
        <v>0</v>
      </c>
      <c r="Q12" s="90">
        <v>271</v>
      </c>
      <c r="R12" s="90">
        <v>862</v>
      </c>
      <c r="S12" s="90">
        <v>10</v>
      </c>
      <c r="T12" s="90">
        <v>42</v>
      </c>
      <c r="U12" s="43" t="s">
        <v>354</v>
      </c>
      <c r="V12" s="43" t="s">
        <v>325</v>
      </c>
      <c r="W12" s="43" t="s">
        <v>315</v>
      </c>
      <c r="X12" s="43" t="s">
        <v>2</v>
      </c>
      <c r="Y12" s="43" t="s">
        <v>355</v>
      </c>
      <c r="Z12" s="43" t="s">
        <v>2</v>
      </c>
      <c r="AA12" s="43" t="s">
        <v>2</v>
      </c>
      <c r="AB12" s="43" t="s">
        <v>2</v>
      </c>
      <c r="AC12" s="43" t="s">
        <v>2</v>
      </c>
      <c r="AD12" s="100">
        <v>45632</v>
      </c>
      <c r="AE12" s="43" t="s">
        <v>317</v>
      </c>
      <c r="AF12" s="53" t="s">
        <v>318</v>
      </c>
      <c r="AG12" s="104" t="s">
        <v>356</v>
      </c>
      <c r="AH12" s="22"/>
    </row>
    <row r="13" s="24" customFormat="1" ht="27" customHeight="1" spans="1:34">
      <c r="A13" s="41">
        <v>7</v>
      </c>
      <c r="B13" s="44" t="s">
        <v>219</v>
      </c>
      <c r="C13" s="41" t="s">
        <v>308</v>
      </c>
      <c r="D13" s="41" t="s">
        <v>357</v>
      </c>
      <c r="E13" s="42" t="s">
        <v>12</v>
      </c>
      <c r="F13" s="45" t="s">
        <v>358</v>
      </c>
      <c r="G13" s="43" t="s">
        <v>1</v>
      </c>
      <c r="H13" s="43" t="s">
        <v>359</v>
      </c>
      <c r="I13" s="43" t="s">
        <v>2</v>
      </c>
      <c r="J13" s="43" t="s">
        <v>5</v>
      </c>
      <c r="K13" s="43" t="s">
        <v>360</v>
      </c>
      <c r="L13" s="43">
        <v>50</v>
      </c>
      <c r="M13" s="43">
        <f>VLOOKUP(AG13,[1]项目信息综合查询_1!$BF$4:$BG$52,2,FALSE)</f>
        <v>50</v>
      </c>
      <c r="N13" s="43">
        <v>50</v>
      </c>
      <c r="O13" s="43">
        <v>0</v>
      </c>
      <c r="P13" s="43">
        <v>0</v>
      </c>
      <c r="Q13" s="90">
        <v>362</v>
      </c>
      <c r="R13" s="90">
        <v>1308</v>
      </c>
      <c r="S13" s="90">
        <v>29</v>
      </c>
      <c r="T13" s="90">
        <v>98</v>
      </c>
      <c r="U13" s="43" t="s">
        <v>361</v>
      </c>
      <c r="V13" s="43" t="s">
        <v>325</v>
      </c>
      <c r="W13" s="43" t="s">
        <v>315</v>
      </c>
      <c r="X13" s="43" t="s">
        <v>2</v>
      </c>
      <c r="Y13" s="43" t="s">
        <v>355</v>
      </c>
      <c r="Z13" s="43" t="s">
        <v>5</v>
      </c>
      <c r="AA13" s="43" t="s">
        <v>5</v>
      </c>
      <c r="AB13" s="43" t="s">
        <v>5</v>
      </c>
      <c r="AC13" s="43" t="s">
        <v>2</v>
      </c>
      <c r="AD13" s="100">
        <v>45633</v>
      </c>
      <c r="AE13" s="43" t="s">
        <v>317</v>
      </c>
      <c r="AF13" s="53" t="s">
        <v>362</v>
      </c>
      <c r="AG13" s="105" t="s">
        <v>363</v>
      </c>
      <c r="AH13" s="22"/>
    </row>
    <row r="14" s="24" customFormat="1" ht="27" customHeight="1" spans="1:34">
      <c r="A14" s="41">
        <v>8</v>
      </c>
      <c r="B14" s="41" t="s">
        <v>219</v>
      </c>
      <c r="C14" s="41" t="s">
        <v>308</v>
      </c>
      <c r="D14" s="41" t="s">
        <v>364</v>
      </c>
      <c r="E14" s="42" t="s">
        <v>0</v>
      </c>
      <c r="F14" s="46" t="s">
        <v>365</v>
      </c>
      <c r="G14" s="43" t="s">
        <v>1</v>
      </c>
      <c r="H14" s="43" t="s">
        <v>366</v>
      </c>
      <c r="I14" s="43" t="s">
        <v>2</v>
      </c>
      <c r="J14" s="43" t="s">
        <v>5</v>
      </c>
      <c r="K14" s="43" t="s">
        <v>367</v>
      </c>
      <c r="L14" s="43">
        <v>30</v>
      </c>
      <c r="M14" s="43">
        <f>VLOOKUP(AG14,[1]项目信息综合查询_1!$BF$4:$BG$52,2,FALSE)</f>
        <v>30</v>
      </c>
      <c r="N14" s="43">
        <v>30</v>
      </c>
      <c r="O14" s="43">
        <v>0</v>
      </c>
      <c r="P14" s="43">
        <v>0</v>
      </c>
      <c r="Q14" s="90">
        <v>324</v>
      </c>
      <c r="R14" s="90">
        <v>681</v>
      </c>
      <c r="S14" s="90">
        <v>120</v>
      </c>
      <c r="T14" s="90">
        <v>435</v>
      </c>
      <c r="U14" s="43" t="s">
        <v>368</v>
      </c>
      <c r="V14" s="43" t="s">
        <v>369</v>
      </c>
      <c r="W14" s="43" t="s">
        <v>370</v>
      </c>
      <c r="X14" s="43" t="s">
        <v>2</v>
      </c>
      <c r="Y14" s="43" t="s">
        <v>348</v>
      </c>
      <c r="Z14" s="43" t="s">
        <v>2</v>
      </c>
      <c r="AA14" s="43" t="s">
        <v>2</v>
      </c>
      <c r="AB14" s="43" t="s">
        <v>2</v>
      </c>
      <c r="AC14" s="43" t="s">
        <v>2</v>
      </c>
      <c r="AD14" s="100">
        <v>45634</v>
      </c>
      <c r="AE14" s="43" t="s">
        <v>371</v>
      </c>
      <c r="AF14" s="53" t="s">
        <v>318</v>
      </c>
      <c r="AG14" s="330" t="s">
        <v>372</v>
      </c>
      <c r="AH14" s="22"/>
    </row>
    <row r="15" s="24" customFormat="1" ht="27" customHeight="1" spans="1:34">
      <c r="A15" s="41">
        <v>9</v>
      </c>
      <c r="B15" s="41" t="s">
        <v>219</v>
      </c>
      <c r="C15" s="41" t="s">
        <v>308</v>
      </c>
      <c r="D15" s="41" t="s">
        <v>373</v>
      </c>
      <c r="E15" s="42" t="s">
        <v>54</v>
      </c>
      <c r="F15" s="43" t="s">
        <v>374</v>
      </c>
      <c r="G15" s="43" t="s">
        <v>1</v>
      </c>
      <c r="H15" s="43" t="s">
        <v>375</v>
      </c>
      <c r="I15" s="43" t="s">
        <v>5</v>
      </c>
      <c r="J15" s="43" t="s">
        <v>2</v>
      </c>
      <c r="K15" s="43" t="s">
        <v>376</v>
      </c>
      <c r="L15" s="43">
        <v>25.51</v>
      </c>
      <c r="M15" s="43">
        <f>VLOOKUP(AG15,[1]项目信息综合查询_1!$BF$4:$BG$52,2,FALSE)</f>
        <v>25.51</v>
      </c>
      <c r="N15" s="43">
        <v>25.51</v>
      </c>
      <c r="O15" s="43">
        <v>0</v>
      </c>
      <c r="P15" s="43">
        <v>0</v>
      </c>
      <c r="Q15" s="90">
        <v>88</v>
      </c>
      <c r="R15" s="90">
        <v>336</v>
      </c>
      <c r="S15" s="90">
        <v>10</v>
      </c>
      <c r="T15" s="90">
        <v>32</v>
      </c>
      <c r="U15" s="43" t="s">
        <v>377</v>
      </c>
      <c r="V15" s="43" t="s">
        <v>325</v>
      </c>
      <c r="W15" s="43" t="s">
        <v>378</v>
      </c>
      <c r="X15" s="43" t="s">
        <v>2</v>
      </c>
      <c r="Y15" s="43" t="s">
        <v>198</v>
      </c>
      <c r="Z15" s="43" t="s">
        <v>2</v>
      </c>
      <c r="AA15" s="43" t="s">
        <v>2</v>
      </c>
      <c r="AB15" s="43" t="s">
        <v>2</v>
      </c>
      <c r="AC15" s="43" t="s">
        <v>2</v>
      </c>
      <c r="AD15" s="100">
        <v>45635</v>
      </c>
      <c r="AE15" s="43" t="s">
        <v>317</v>
      </c>
      <c r="AF15" s="53" t="s">
        <v>318</v>
      </c>
      <c r="AG15" s="330" t="s">
        <v>379</v>
      </c>
      <c r="AH15" s="22"/>
    </row>
    <row r="16" s="24" customFormat="1" ht="27" customHeight="1" spans="1:34">
      <c r="A16" s="41">
        <v>10</v>
      </c>
      <c r="B16" s="41" t="s">
        <v>219</v>
      </c>
      <c r="C16" s="41" t="s">
        <v>380</v>
      </c>
      <c r="D16" s="41" t="s">
        <v>381</v>
      </c>
      <c r="E16" s="42" t="s">
        <v>54</v>
      </c>
      <c r="F16" s="43" t="s">
        <v>382</v>
      </c>
      <c r="G16" s="43" t="s">
        <v>1</v>
      </c>
      <c r="H16" s="43" t="s">
        <v>383</v>
      </c>
      <c r="I16" s="43" t="s">
        <v>5</v>
      </c>
      <c r="J16" s="43" t="s">
        <v>5</v>
      </c>
      <c r="K16" s="43" t="s">
        <v>384</v>
      </c>
      <c r="L16" s="43">
        <v>60</v>
      </c>
      <c r="M16" s="43">
        <f>VLOOKUP(AG16,[1]项目信息综合查询_1!$BF$4:$BG$52,2,FALSE)</f>
        <v>60</v>
      </c>
      <c r="N16" s="43">
        <v>60</v>
      </c>
      <c r="O16" s="43">
        <v>0</v>
      </c>
      <c r="P16" s="43">
        <v>0</v>
      </c>
      <c r="Q16" s="90">
        <v>34</v>
      </c>
      <c r="R16" s="90">
        <v>108</v>
      </c>
      <c r="S16" s="90">
        <v>2</v>
      </c>
      <c r="T16" s="90">
        <v>6</v>
      </c>
      <c r="U16" s="43" t="s">
        <v>385</v>
      </c>
      <c r="V16" s="43" t="s">
        <v>386</v>
      </c>
      <c r="W16" s="43" t="s">
        <v>387</v>
      </c>
      <c r="X16" s="43" t="s">
        <v>5</v>
      </c>
      <c r="Y16" s="43" t="s">
        <v>198</v>
      </c>
      <c r="Z16" s="43" t="s">
        <v>2</v>
      </c>
      <c r="AA16" s="43" t="s">
        <v>2</v>
      </c>
      <c r="AB16" s="43" t="s">
        <v>2</v>
      </c>
      <c r="AC16" s="43" t="s">
        <v>2</v>
      </c>
      <c r="AD16" s="100">
        <v>45636</v>
      </c>
      <c r="AE16" s="43" t="s">
        <v>317</v>
      </c>
      <c r="AF16" s="53" t="s">
        <v>318</v>
      </c>
      <c r="AG16" s="104" t="s">
        <v>388</v>
      </c>
      <c r="AH16" s="22"/>
    </row>
    <row r="17" s="24" customFormat="1" ht="27" customHeight="1" spans="1:34">
      <c r="A17" s="41">
        <v>11</v>
      </c>
      <c r="B17" s="41" t="s">
        <v>219</v>
      </c>
      <c r="C17" s="41" t="s">
        <v>380</v>
      </c>
      <c r="D17" s="41" t="s">
        <v>389</v>
      </c>
      <c r="E17" s="42" t="s">
        <v>14</v>
      </c>
      <c r="F17" s="43" t="s">
        <v>390</v>
      </c>
      <c r="G17" s="43" t="s">
        <v>1</v>
      </c>
      <c r="H17" s="43" t="s">
        <v>389</v>
      </c>
      <c r="I17" s="43" t="s">
        <v>2</v>
      </c>
      <c r="J17" s="43" t="s">
        <v>5</v>
      </c>
      <c r="K17" s="43" t="s">
        <v>391</v>
      </c>
      <c r="L17" s="43">
        <v>160</v>
      </c>
      <c r="M17" s="43">
        <f>VLOOKUP(AG17,[1]项目信息综合查询_1!$BF$4:$BG$52,2,FALSE)</f>
        <v>160</v>
      </c>
      <c r="N17" s="43">
        <v>160</v>
      </c>
      <c r="O17" s="43">
        <v>0</v>
      </c>
      <c r="P17" s="43">
        <v>0</v>
      </c>
      <c r="Q17" s="90">
        <v>665</v>
      </c>
      <c r="R17" s="90">
        <v>2171</v>
      </c>
      <c r="S17" s="90">
        <v>40</v>
      </c>
      <c r="T17" s="90">
        <v>107</v>
      </c>
      <c r="U17" s="43" t="s">
        <v>392</v>
      </c>
      <c r="V17" s="43" t="s">
        <v>393</v>
      </c>
      <c r="W17" s="43"/>
      <c r="X17" s="43" t="s">
        <v>2</v>
      </c>
      <c r="Y17" s="43" t="s">
        <v>335</v>
      </c>
      <c r="Z17" s="43" t="s">
        <v>2</v>
      </c>
      <c r="AA17" s="43" t="s">
        <v>2</v>
      </c>
      <c r="AB17" s="43" t="s">
        <v>2</v>
      </c>
      <c r="AC17" s="43" t="s">
        <v>2</v>
      </c>
      <c r="AD17" s="100">
        <v>45637</v>
      </c>
      <c r="AE17" s="43" t="s">
        <v>317</v>
      </c>
      <c r="AF17" s="53" t="s">
        <v>318</v>
      </c>
      <c r="AG17" s="104" t="s">
        <v>394</v>
      </c>
      <c r="AH17" s="22"/>
    </row>
    <row r="18" s="24" customFormat="1" ht="27" customHeight="1" spans="1:34">
      <c r="A18" s="41">
        <v>12</v>
      </c>
      <c r="B18" s="44" t="s">
        <v>219</v>
      </c>
      <c r="C18" s="41" t="s">
        <v>380</v>
      </c>
      <c r="D18" s="41" t="s">
        <v>395</v>
      </c>
      <c r="E18" s="42" t="s">
        <v>23</v>
      </c>
      <c r="F18" s="45" t="s">
        <v>396</v>
      </c>
      <c r="G18" s="43" t="s">
        <v>1</v>
      </c>
      <c r="H18" s="43" t="s">
        <v>395</v>
      </c>
      <c r="I18" s="43" t="s">
        <v>2</v>
      </c>
      <c r="J18" s="43" t="s">
        <v>5</v>
      </c>
      <c r="K18" s="43" t="s">
        <v>397</v>
      </c>
      <c r="L18" s="43">
        <v>83.9</v>
      </c>
      <c r="M18" s="43">
        <f>VLOOKUP(AG18,[1]项目信息综合查询_1!$BF$4:$BG$52,2,FALSE)</f>
        <v>83.9</v>
      </c>
      <c r="N18" s="43">
        <v>83.9</v>
      </c>
      <c r="O18" s="43">
        <v>0</v>
      </c>
      <c r="P18" s="43">
        <v>0</v>
      </c>
      <c r="Q18" s="90">
        <v>353</v>
      </c>
      <c r="R18" s="90">
        <v>1111</v>
      </c>
      <c r="S18" s="90">
        <v>43</v>
      </c>
      <c r="T18" s="90">
        <v>111</v>
      </c>
      <c r="U18" s="43" t="s">
        <v>398</v>
      </c>
      <c r="V18" s="43" t="s">
        <v>399</v>
      </c>
      <c r="W18" s="43"/>
      <c r="X18" s="43" t="s">
        <v>2</v>
      </c>
      <c r="Y18" s="43" t="s">
        <v>335</v>
      </c>
      <c r="Z18" s="43" t="s">
        <v>5</v>
      </c>
      <c r="AA18" s="43" t="s">
        <v>5</v>
      </c>
      <c r="AB18" s="43" t="s">
        <v>5</v>
      </c>
      <c r="AC18" s="43" t="s">
        <v>2</v>
      </c>
      <c r="AD18" s="100" t="s">
        <v>400</v>
      </c>
      <c r="AE18" s="43" t="s">
        <v>317</v>
      </c>
      <c r="AF18" s="53" t="s">
        <v>362</v>
      </c>
      <c r="AG18" s="105" t="s">
        <v>401</v>
      </c>
      <c r="AH18" s="22"/>
    </row>
    <row r="19" s="24" customFormat="1" ht="27" customHeight="1" spans="1:34">
      <c r="A19" s="41">
        <v>13</v>
      </c>
      <c r="B19" s="44" t="s">
        <v>219</v>
      </c>
      <c r="C19" s="41" t="s">
        <v>380</v>
      </c>
      <c r="D19" s="41" t="s">
        <v>402</v>
      </c>
      <c r="E19" s="42" t="s">
        <v>12</v>
      </c>
      <c r="F19" s="43" t="s">
        <v>403</v>
      </c>
      <c r="G19" s="43" t="s">
        <v>1</v>
      </c>
      <c r="H19" s="43" t="s">
        <v>404</v>
      </c>
      <c r="I19" s="43" t="s">
        <v>2</v>
      </c>
      <c r="J19" s="43" t="s">
        <v>5</v>
      </c>
      <c r="K19" s="43" t="s">
        <v>405</v>
      </c>
      <c r="L19" s="43">
        <v>160</v>
      </c>
      <c r="M19" s="43">
        <f>VLOOKUP(AG19,[1]项目信息综合查询_1!$BF$4:$BG$52,2,FALSE)</f>
        <v>160</v>
      </c>
      <c r="N19" s="43">
        <v>160</v>
      </c>
      <c r="O19" s="43">
        <v>0</v>
      </c>
      <c r="P19" s="43">
        <v>0</v>
      </c>
      <c r="Q19" s="90">
        <v>78</v>
      </c>
      <c r="R19" s="90">
        <v>275</v>
      </c>
      <c r="S19" s="90">
        <v>26</v>
      </c>
      <c r="T19" s="90">
        <v>81</v>
      </c>
      <c r="U19" s="43" t="s">
        <v>398</v>
      </c>
      <c r="V19" s="43" t="s">
        <v>406</v>
      </c>
      <c r="W19" s="43"/>
      <c r="X19" s="43" t="s">
        <v>2</v>
      </c>
      <c r="Y19" s="43" t="s">
        <v>335</v>
      </c>
      <c r="Z19" s="43" t="s">
        <v>2</v>
      </c>
      <c r="AA19" s="43" t="s">
        <v>2</v>
      </c>
      <c r="AB19" s="43" t="s">
        <v>2</v>
      </c>
      <c r="AC19" s="43" t="s">
        <v>2</v>
      </c>
      <c r="AD19" s="100">
        <v>45638</v>
      </c>
      <c r="AE19" s="43" t="s">
        <v>317</v>
      </c>
      <c r="AF19" s="53" t="s">
        <v>362</v>
      </c>
      <c r="AG19" s="330" t="s">
        <v>407</v>
      </c>
      <c r="AH19" s="22"/>
    </row>
    <row r="20" s="24" customFormat="1" ht="27" customHeight="1" spans="1:34">
      <c r="A20" s="41">
        <v>14</v>
      </c>
      <c r="B20" s="44" t="s">
        <v>219</v>
      </c>
      <c r="C20" s="41" t="s">
        <v>380</v>
      </c>
      <c r="D20" s="41" t="s">
        <v>408</v>
      </c>
      <c r="E20" s="42" t="s">
        <v>25</v>
      </c>
      <c r="F20" s="46" t="s">
        <v>409</v>
      </c>
      <c r="G20" s="43" t="s">
        <v>4</v>
      </c>
      <c r="H20" s="43" t="s">
        <v>408</v>
      </c>
      <c r="I20" s="43" t="s">
        <v>2</v>
      </c>
      <c r="J20" s="43" t="s">
        <v>5</v>
      </c>
      <c r="K20" s="43" t="s">
        <v>410</v>
      </c>
      <c r="L20" s="43">
        <v>67.8</v>
      </c>
      <c r="M20" s="43">
        <f>VLOOKUP(AG20,[1]项目信息综合查询_1!$BF$4:$BG$52,2,FALSE)</f>
        <v>67.8</v>
      </c>
      <c r="N20" s="43">
        <v>67.8</v>
      </c>
      <c r="O20" s="43">
        <v>0</v>
      </c>
      <c r="P20" s="43">
        <v>0</v>
      </c>
      <c r="Q20" s="90">
        <v>364</v>
      </c>
      <c r="R20" s="90">
        <v>1410</v>
      </c>
      <c r="S20" s="90">
        <v>37</v>
      </c>
      <c r="T20" s="90">
        <v>93</v>
      </c>
      <c r="U20" s="43" t="s">
        <v>398</v>
      </c>
      <c r="V20" s="43" t="s">
        <v>411</v>
      </c>
      <c r="W20" s="43"/>
      <c r="X20" s="43" t="s">
        <v>2</v>
      </c>
      <c r="Y20" s="43" t="s">
        <v>335</v>
      </c>
      <c r="Z20" s="43" t="s">
        <v>2</v>
      </c>
      <c r="AA20" s="43" t="s">
        <v>2</v>
      </c>
      <c r="AB20" s="43" t="s">
        <v>2</v>
      </c>
      <c r="AC20" s="43" t="s">
        <v>2</v>
      </c>
      <c r="AD20" s="100">
        <v>45639</v>
      </c>
      <c r="AE20" s="43" t="s">
        <v>317</v>
      </c>
      <c r="AF20" s="53" t="s">
        <v>362</v>
      </c>
      <c r="AG20" s="104" t="s">
        <v>412</v>
      </c>
      <c r="AH20" s="22"/>
    </row>
    <row r="21" s="24" customFormat="1" ht="27" customHeight="1" spans="1:34">
      <c r="A21" s="41">
        <v>15</v>
      </c>
      <c r="B21" s="41" t="s">
        <v>219</v>
      </c>
      <c r="C21" s="41" t="s">
        <v>413</v>
      </c>
      <c r="D21" s="41" t="s">
        <v>414</v>
      </c>
      <c r="E21" s="42" t="s">
        <v>12</v>
      </c>
      <c r="F21" s="43" t="s">
        <v>415</v>
      </c>
      <c r="G21" s="43" t="s">
        <v>1</v>
      </c>
      <c r="H21" s="43" t="s">
        <v>416</v>
      </c>
      <c r="I21" s="43" t="s">
        <v>2</v>
      </c>
      <c r="J21" s="43" t="s">
        <v>5</v>
      </c>
      <c r="K21" s="43" t="s">
        <v>417</v>
      </c>
      <c r="L21" s="43">
        <v>31.46</v>
      </c>
      <c r="M21" s="43">
        <f>VLOOKUP(AG21,[1]项目信息综合查询_1!$BF$4:$BG$52,2,FALSE)</f>
        <v>31.46</v>
      </c>
      <c r="N21" s="43">
        <v>30</v>
      </c>
      <c r="O21" s="43">
        <v>0</v>
      </c>
      <c r="P21" s="43">
        <v>1.46</v>
      </c>
      <c r="Q21" s="90">
        <v>201</v>
      </c>
      <c r="R21" s="90">
        <v>641</v>
      </c>
      <c r="S21" s="90">
        <v>4</v>
      </c>
      <c r="T21" s="90">
        <v>20</v>
      </c>
      <c r="U21" s="43" t="s">
        <v>418</v>
      </c>
      <c r="V21" s="43" t="s">
        <v>419</v>
      </c>
      <c r="W21" s="43" t="s">
        <v>420</v>
      </c>
      <c r="X21" s="43" t="s">
        <v>2</v>
      </c>
      <c r="Y21" s="43" t="s">
        <v>316</v>
      </c>
      <c r="Z21" s="43" t="s">
        <v>2</v>
      </c>
      <c r="AA21" s="43" t="s">
        <v>2</v>
      </c>
      <c r="AB21" s="43" t="s">
        <v>2</v>
      </c>
      <c r="AC21" s="43" t="s">
        <v>2</v>
      </c>
      <c r="AD21" s="100">
        <v>45640</v>
      </c>
      <c r="AE21" s="43" t="s">
        <v>371</v>
      </c>
      <c r="AF21" s="53" t="s">
        <v>318</v>
      </c>
      <c r="AG21" s="104" t="s">
        <v>421</v>
      </c>
      <c r="AH21" s="22"/>
    </row>
    <row r="22" s="24" customFormat="1" ht="27" customHeight="1" spans="1:34">
      <c r="A22" s="41">
        <v>16</v>
      </c>
      <c r="B22" s="44" t="s">
        <v>219</v>
      </c>
      <c r="C22" s="41" t="s">
        <v>413</v>
      </c>
      <c r="D22" s="41" t="s">
        <v>422</v>
      </c>
      <c r="E22" s="42" t="s">
        <v>18</v>
      </c>
      <c r="F22" s="46" t="s">
        <v>423</v>
      </c>
      <c r="G22" s="43" t="s">
        <v>1</v>
      </c>
      <c r="H22" s="43" t="s">
        <v>424</v>
      </c>
      <c r="I22" s="43" t="s">
        <v>2</v>
      </c>
      <c r="J22" s="43" t="s">
        <v>5</v>
      </c>
      <c r="K22" s="43" t="s">
        <v>425</v>
      </c>
      <c r="L22" s="43">
        <v>180</v>
      </c>
      <c r="M22" s="43">
        <f>VLOOKUP(AG22,[1]项目信息综合查询_1!$BF$4:$BG$52,2,FALSE)</f>
        <v>180</v>
      </c>
      <c r="N22" s="43">
        <v>180</v>
      </c>
      <c r="O22" s="43">
        <v>0</v>
      </c>
      <c r="P22" s="43">
        <v>0</v>
      </c>
      <c r="Q22" s="90">
        <v>7290</v>
      </c>
      <c r="R22" s="90">
        <v>17110</v>
      </c>
      <c r="S22" s="90">
        <v>6</v>
      </c>
      <c r="T22" s="90">
        <v>20</v>
      </c>
      <c r="U22" s="43" t="s">
        <v>426</v>
      </c>
      <c r="V22" s="43" t="s">
        <v>427</v>
      </c>
      <c r="W22" s="43" t="s">
        <v>428</v>
      </c>
      <c r="X22" s="43" t="s">
        <v>2</v>
      </c>
      <c r="Y22" s="43" t="s">
        <v>316</v>
      </c>
      <c r="Z22" s="43" t="s">
        <v>2</v>
      </c>
      <c r="AA22" s="43" t="s">
        <v>2</v>
      </c>
      <c r="AB22" s="43" t="s">
        <v>2</v>
      </c>
      <c r="AC22" s="43" t="s">
        <v>2</v>
      </c>
      <c r="AD22" s="100">
        <v>45641</v>
      </c>
      <c r="AE22" s="43" t="s">
        <v>317</v>
      </c>
      <c r="AF22" s="53" t="s">
        <v>362</v>
      </c>
      <c r="AG22" s="104" t="s">
        <v>429</v>
      </c>
      <c r="AH22" s="22"/>
    </row>
    <row r="23" s="24" customFormat="1" ht="27" customHeight="1" spans="1:34">
      <c r="A23" s="41">
        <v>17</v>
      </c>
      <c r="B23" s="41" t="s">
        <v>219</v>
      </c>
      <c r="C23" s="41" t="s">
        <v>413</v>
      </c>
      <c r="D23" s="41" t="s">
        <v>430</v>
      </c>
      <c r="E23" s="42" t="s">
        <v>18</v>
      </c>
      <c r="F23" s="43" t="s">
        <v>431</v>
      </c>
      <c r="G23" s="43" t="s">
        <v>1</v>
      </c>
      <c r="H23" s="43" t="s">
        <v>432</v>
      </c>
      <c r="I23" s="43" t="s">
        <v>2</v>
      </c>
      <c r="J23" s="43" t="s">
        <v>2</v>
      </c>
      <c r="K23" s="43" t="s">
        <v>433</v>
      </c>
      <c r="L23" s="43">
        <v>31.05</v>
      </c>
      <c r="M23" s="43">
        <f>VLOOKUP(AG23,[1]项目信息综合查询_1!$BF$4:$BG$52,2,FALSE)</f>
        <v>31.05</v>
      </c>
      <c r="N23" s="43">
        <v>31</v>
      </c>
      <c r="O23" s="43">
        <v>0</v>
      </c>
      <c r="P23" s="43">
        <v>0.05</v>
      </c>
      <c r="Q23" s="90">
        <v>138</v>
      </c>
      <c r="R23" s="90">
        <v>407</v>
      </c>
      <c r="S23" s="90">
        <v>5</v>
      </c>
      <c r="T23" s="90">
        <v>19</v>
      </c>
      <c r="U23" s="43" t="s">
        <v>434</v>
      </c>
      <c r="V23" s="43" t="s">
        <v>435</v>
      </c>
      <c r="W23" s="43" t="s">
        <v>436</v>
      </c>
      <c r="X23" s="43" t="s">
        <v>2</v>
      </c>
      <c r="Y23" s="43" t="s">
        <v>316</v>
      </c>
      <c r="Z23" s="43" t="s">
        <v>2</v>
      </c>
      <c r="AA23" s="43" t="s">
        <v>2</v>
      </c>
      <c r="AB23" s="43" t="s">
        <v>2</v>
      </c>
      <c r="AC23" s="43" t="s">
        <v>2</v>
      </c>
      <c r="AD23" s="100">
        <v>45642</v>
      </c>
      <c r="AE23" s="43" t="s">
        <v>371</v>
      </c>
      <c r="AF23" s="53" t="s">
        <v>318</v>
      </c>
      <c r="AG23" s="104" t="s">
        <v>437</v>
      </c>
      <c r="AH23" s="22"/>
    </row>
    <row r="24" s="24" customFormat="1" ht="27" customHeight="1" spans="1:34">
      <c r="A24" s="41">
        <v>18</v>
      </c>
      <c r="B24" s="47" t="s">
        <v>219</v>
      </c>
      <c r="C24" s="48" t="s">
        <v>413</v>
      </c>
      <c r="D24" s="48" t="s">
        <v>438</v>
      </c>
      <c r="E24" s="42" t="s">
        <v>23</v>
      </c>
      <c r="F24" s="49" t="s">
        <v>439</v>
      </c>
      <c r="G24" s="43" t="s">
        <v>1</v>
      </c>
      <c r="H24" s="43" t="s">
        <v>440</v>
      </c>
      <c r="I24" s="43" t="s">
        <v>2</v>
      </c>
      <c r="J24" s="43" t="s">
        <v>2</v>
      </c>
      <c r="K24" s="43" t="s">
        <v>441</v>
      </c>
      <c r="L24" s="43">
        <v>50</v>
      </c>
      <c r="M24" s="43">
        <f>VLOOKUP(AG24,[1]项目信息综合查询_1!$BF$4:$BG$52,2,FALSE)</f>
        <v>50</v>
      </c>
      <c r="N24" s="43">
        <v>50</v>
      </c>
      <c r="O24" s="43">
        <v>0</v>
      </c>
      <c r="P24" s="43">
        <v>0</v>
      </c>
      <c r="Q24" s="90">
        <v>1844</v>
      </c>
      <c r="R24" s="90">
        <v>4787</v>
      </c>
      <c r="S24" s="90">
        <v>50</v>
      </c>
      <c r="T24" s="90">
        <v>163</v>
      </c>
      <c r="U24" s="43" t="s">
        <v>442</v>
      </c>
      <c r="V24" s="43" t="s">
        <v>443</v>
      </c>
      <c r="W24" s="43" t="s">
        <v>444</v>
      </c>
      <c r="X24" s="43" t="s">
        <v>2</v>
      </c>
      <c r="Y24" s="43" t="s">
        <v>198</v>
      </c>
      <c r="Z24" s="43" t="s">
        <v>2</v>
      </c>
      <c r="AA24" s="43" t="s">
        <v>2</v>
      </c>
      <c r="AB24" s="43" t="s">
        <v>2</v>
      </c>
      <c r="AC24" s="43" t="s">
        <v>2</v>
      </c>
      <c r="AD24" s="100">
        <v>45643</v>
      </c>
      <c r="AE24" s="43" t="s">
        <v>317</v>
      </c>
      <c r="AF24" s="53" t="s">
        <v>362</v>
      </c>
      <c r="AG24" s="104" t="s">
        <v>445</v>
      </c>
      <c r="AH24" s="22"/>
    </row>
    <row r="25" s="24" customFormat="1" ht="27" customHeight="1" spans="1:34">
      <c r="A25" s="41">
        <v>19</v>
      </c>
      <c r="B25" s="50" t="s">
        <v>219</v>
      </c>
      <c r="C25" s="50" t="s">
        <v>413</v>
      </c>
      <c r="D25" s="50" t="s">
        <v>446</v>
      </c>
      <c r="E25" s="42" t="s">
        <v>53</v>
      </c>
      <c r="F25" s="49" t="s">
        <v>447</v>
      </c>
      <c r="G25" s="49" t="s">
        <v>1</v>
      </c>
      <c r="H25" s="49" t="s">
        <v>448</v>
      </c>
      <c r="I25" s="43" t="s">
        <v>5</v>
      </c>
      <c r="J25" s="43" t="s">
        <v>5</v>
      </c>
      <c r="K25" s="60" t="s">
        <v>449</v>
      </c>
      <c r="L25" s="49">
        <v>50</v>
      </c>
      <c r="M25" s="43">
        <f>VLOOKUP(AG25,[1]项目信息综合查询_1!$BF$4:$BG$52,2,FALSE)</f>
        <v>50</v>
      </c>
      <c r="N25" s="49">
        <v>50</v>
      </c>
      <c r="O25" s="49">
        <v>0</v>
      </c>
      <c r="P25" s="49">
        <v>0</v>
      </c>
      <c r="Q25" s="92">
        <v>163</v>
      </c>
      <c r="R25" s="92">
        <v>459</v>
      </c>
      <c r="S25" s="92">
        <v>34</v>
      </c>
      <c r="T25" s="92">
        <v>109</v>
      </c>
      <c r="U25" s="93" t="s">
        <v>450</v>
      </c>
      <c r="V25" s="93" t="s">
        <v>451</v>
      </c>
      <c r="W25" s="93" t="s">
        <v>452</v>
      </c>
      <c r="X25" s="78" t="s">
        <v>5</v>
      </c>
      <c r="Y25" s="55"/>
      <c r="Z25" s="50" t="s">
        <v>2</v>
      </c>
      <c r="AA25" s="50" t="s">
        <v>2</v>
      </c>
      <c r="AB25" s="50" t="s">
        <v>2</v>
      </c>
      <c r="AC25" s="50" t="s">
        <v>2</v>
      </c>
      <c r="AD25" s="100">
        <v>45644</v>
      </c>
      <c r="AE25" s="50" t="s">
        <v>317</v>
      </c>
      <c r="AF25" s="53" t="s">
        <v>318</v>
      </c>
      <c r="AG25" s="104" t="s">
        <v>453</v>
      </c>
      <c r="AH25" s="22"/>
    </row>
    <row r="26" s="23" customFormat="1" ht="27" customHeight="1" spans="1:34">
      <c r="A26" s="41">
        <v>20</v>
      </c>
      <c r="B26" s="50" t="s">
        <v>219</v>
      </c>
      <c r="C26" s="50" t="s">
        <v>413</v>
      </c>
      <c r="D26" s="50" t="s">
        <v>454</v>
      </c>
      <c r="E26" s="42" t="s">
        <v>12</v>
      </c>
      <c r="F26" s="51" t="s">
        <v>455</v>
      </c>
      <c r="G26" s="49" t="s">
        <v>1</v>
      </c>
      <c r="H26" s="49" t="s">
        <v>456</v>
      </c>
      <c r="I26" s="43" t="s">
        <v>5</v>
      </c>
      <c r="J26" s="43" t="s">
        <v>5</v>
      </c>
      <c r="K26" s="60" t="s">
        <v>457</v>
      </c>
      <c r="L26" s="49">
        <v>136.41</v>
      </c>
      <c r="M26" s="43">
        <f>VLOOKUP(AG26,[1]项目信息综合查询_1!$BF$4:$BG$52,2,FALSE)</f>
        <v>136.41</v>
      </c>
      <c r="N26" s="49">
        <v>136.41</v>
      </c>
      <c r="O26" s="49">
        <v>0</v>
      </c>
      <c r="P26" s="49">
        <v>0</v>
      </c>
      <c r="Q26" s="92">
        <v>113</v>
      </c>
      <c r="R26" s="92">
        <v>344</v>
      </c>
      <c r="S26" s="92">
        <v>7</v>
      </c>
      <c r="T26" s="92">
        <v>22</v>
      </c>
      <c r="U26" s="93" t="s">
        <v>458</v>
      </c>
      <c r="V26" s="93" t="s">
        <v>459</v>
      </c>
      <c r="W26" s="93" t="s">
        <v>460</v>
      </c>
      <c r="X26" s="78" t="s">
        <v>2</v>
      </c>
      <c r="Y26" s="55" t="s">
        <v>316</v>
      </c>
      <c r="Z26" s="43" t="s">
        <v>2</v>
      </c>
      <c r="AA26" s="43" t="s">
        <v>2</v>
      </c>
      <c r="AB26" s="43" t="s">
        <v>2</v>
      </c>
      <c r="AC26" s="43" t="s">
        <v>2</v>
      </c>
      <c r="AD26" s="100">
        <v>45645</v>
      </c>
      <c r="AE26" s="43" t="s">
        <v>317</v>
      </c>
      <c r="AF26" s="53" t="s">
        <v>318</v>
      </c>
      <c r="AG26" s="330" t="s">
        <v>461</v>
      </c>
      <c r="AH26" s="22"/>
    </row>
    <row r="27" s="24" customFormat="1" ht="27" customHeight="1" spans="1:34">
      <c r="A27" s="41">
        <v>21</v>
      </c>
      <c r="B27" s="50" t="s">
        <v>219</v>
      </c>
      <c r="C27" s="50" t="s">
        <v>413</v>
      </c>
      <c r="D27" s="50" t="s">
        <v>462</v>
      </c>
      <c r="E27" s="42" t="s">
        <v>12</v>
      </c>
      <c r="F27" s="52" t="s">
        <v>463</v>
      </c>
      <c r="G27" s="49" t="s">
        <v>1</v>
      </c>
      <c r="H27" s="50" t="s">
        <v>464</v>
      </c>
      <c r="I27" s="50" t="s">
        <v>5</v>
      </c>
      <c r="J27" s="50" t="s">
        <v>5</v>
      </c>
      <c r="K27" s="71" t="s">
        <v>465</v>
      </c>
      <c r="L27" s="50">
        <v>120.5</v>
      </c>
      <c r="M27" s="72">
        <v>120.5</v>
      </c>
      <c r="N27" s="50">
        <v>120.5</v>
      </c>
      <c r="O27" s="50">
        <v>0</v>
      </c>
      <c r="P27" s="50">
        <v>0</v>
      </c>
      <c r="Q27" s="92">
        <v>90</v>
      </c>
      <c r="R27" s="92">
        <v>235</v>
      </c>
      <c r="S27" s="92">
        <v>4</v>
      </c>
      <c r="T27" s="92">
        <v>11</v>
      </c>
      <c r="U27" s="71" t="s">
        <v>466</v>
      </c>
      <c r="V27" s="71" t="s">
        <v>467</v>
      </c>
      <c r="W27" s="71" t="s">
        <v>468</v>
      </c>
      <c r="X27" s="50" t="s">
        <v>2</v>
      </c>
      <c r="Y27" s="50" t="s">
        <v>316</v>
      </c>
      <c r="Z27" s="43" t="s">
        <v>2</v>
      </c>
      <c r="AA27" s="43" t="s">
        <v>5</v>
      </c>
      <c r="AB27" s="43" t="s">
        <v>5</v>
      </c>
      <c r="AC27" s="43" t="s">
        <v>2</v>
      </c>
      <c r="AD27" s="100">
        <v>45646</v>
      </c>
      <c r="AE27" s="43" t="s">
        <v>317</v>
      </c>
      <c r="AF27" s="53" t="s">
        <v>318</v>
      </c>
      <c r="AG27" s="105" t="s">
        <v>469</v>
      </c>
      <c r="AH27" s="22"/>
    </row>
    <row r="28" s="24" customFormat="1" ht="27" customHeight="1" spans="1:34">
      <c r="A28" s="41">
        <v>22</v>
      </c>
      <c r="B28" s="50" t="s">
        <v>219</v>
      </c>
      <c r="C28" s="50" t="s">
        <v>470</v>
      </c>
      <c r="D28" s="50" t="s">
        <v>471</v>
      </c>
      <c r="E28" s="42" t="s">
        <v>54</v>
      </c>
      <c r="F28" s="53" t="s">
        <v>472</v>
      </c>
      <c r="G28" s="43" t="s">
        <v>1</v>
      </c>
      <c r="H28" s="43" t="s">
        <v>473</v>
      </c>
      <c r="I28" s="43" t="s">
        <v>5</v>
      </c>
      <c r="J28" s="43" t="s">
        <v>5</v>
      </c>
      <c r="K28" s="73" t="s">
        <v>474</v>
      </c>
      <c r="L28" s="43">
        <v>50</v>
      </c>
      <c r="M28" s="43">
        <f>VLOOKUP(AG28,[1]项目信息综合查询_1!$BF$4:$BG$52,2,FALSE)</f>
        <v>50</v>
      </c>
      <c r="N28" s="43">
        <v>50</v>
      </c>
      <c r="O28" s="43">
        <v>0</v>
      </c>
      <c r="P28" s="43">
        <v>0</v>
      </c>
      <c r="Q28" s="90">
        <v>44</v>
      </c>
      <c r="R28" s="90">
        <v>164</v>
      </c>
      <c r="S28" s="90">
        <v>7</v>
      </c>
      <c r="T28" s="90">
        <v>32</v>
      </c>
      <c r="U28" s="94" t="s">
        <v>475</v>
      </c>
      <c r="V28" s="94" t="s">
        <v>476</v>
      </c>
      <c r="W28" s="94" t="s">
        <v>477</v>
      </c>
      <c r="X28" s="43" t="s">
        <v>2</v>
      </c>
      <c r="Y28" s="43" t="s">
        <v>355</v>
      </c>
      <c r="Z28" s="43" t="s">
        <v>2</v>
      </c>
      <c r="AA28" s="43" t="s">
        <v>2</v>
      </c>
      <c r="AB28" s="43" t="s">
        <v>2</v>
      </c>
      <c r="AC28" s="43" t="s">
        <v>2</v>
      </c>
      <c r="AD28" s="100">
        <v>45647</v>
      </c>
      <c r="AE28" s="43" t="s">
        <v>317</v>
      </c>
      <c r="AF28" s="53" t="s">
        <v>318</v>
      </c>
      <c r="AG28" s="104" t="s">
        <v>478</v>
      </c>
      <c r="AH28" s="22"/>
    </row>
    <row r="29" s="24" customFormat="1" ht="27" customHeight="1" spans="1:34">
      <c r="A29" s="41">
        <v>23</v>
      </c>
      <c r="B29" s="50" t="s">
        <v>219</v>
      </c>
      <c r="C29" s="50" t="s">
        <v>470</v>
      </c>
      <c r="D29" s="50" t="s">
        <v>479</v>
      </c>
      <c r="E29" s="42" t="s">
        <v>0</v>
      </c>
      <c r="F29" s="53" t="s">
        <v>480</v>
      </c>
      <c r="G29" s="43" t="s">
        <v>1</v>
      </c>
      <c r="H29" s="43" t="s">
        <v>481</v>
      </c>
      <c r="I29" s="43" t="s">
        <v>2</v>
      </c>
      <c r="J29" s="43" t="s">
        <v>5</v>
      </c>
      <c r="K29" s="73" t="s">
        <v>482</v>
      </c>
      <c r="L29" s="43">
        <v>230</v>
      </c>
      <c r="M29" s="43">
        <f>VLOOKUP(AG29,[1]项目信息综合查询_1!$BF$4:$BG$52,2,FALSE)</f>
        <v>230</v>
      </c>
      <c r="N29" s="43">
        <v>230</v>
      </c>
      <c r="O29" s="43">
        <v>0</v>
      </c>
      <c r="P29" s="43">
        <v>0</v>
      </c>
      <c r="Q29" s="90">
        <v>931</v>
      </c>
      <c r="R29" s="90">
        <v>2896</v>
      </c>
      <c r="S29" s="90">
        <v>108</v>
      </c>
      <c r="T29" s="90">
        <v>385</v>
      </c>
      <c r="U29" s="94" t="s">
        <v>483</v>
      </c>
      <c r="V29" s="94" t="s">
        <v>484</v>
      </c>
      <c r="W29" s="94" t="s">
        <v>485</v>
      </c>
      <c r="X29" s="43" t="s">
        <v>2</v>
      </c>
      <c r="Y29" s="43" t="s">
        <v>486</v>
      </c>
      <c r="Z29" s="43" t="s">
        <v>2</v>
      </c>
      <c r="AA29" s="43" t="s">
        <v>2</v>
      </c>
      <c r="AB29" s="43" t="s">
        <v>2</v>
      </c>
      <c r="AC29" s="43" t="s">
        <v>2</v>
      </c>
      <c r="AD29" s="100">
        <v>45648</v>
      </c>
      <c r="AE29" s="43" t="s">
        <v>317</v>
      </c>
      <c r="AF29" s="53" t="s">
        <v>318</v>
      </c>
      <c r="AG29" s="104" t="s">
        <v>487</v>
      </c>
      <c r="AH29" s="22"/>
    </row>
    <row r="30" s="24" customFormat="1" ht="27" customHeight="1" spans="1:34">
      <c r="A30" s="41">
        <v>24</v>
      </c>
      <c r="B30" s="54" t="s">
        <v>219</v>
      </c>
      <c r="C30" s="50" t="s">
        <v>470</v>
      </c>
      <c r="D30" s="50" t="s">
        <v>488</v>
      </c>
      <c r="E30" s="42" t="s">
        <v>12</v>
      </c>
      <c r="F30" s="49" t="s">
        <v>489</v>
      </c>
      <c r="G30" s="43" t="s">
        <v>4</v>
      </c>
      <c r="H30" s="43" t="s">
        <v>490</v>
      </c>
      <c r="I30" s="43" t="s">
        <v>2</v>
      </c>
      <c r="J30" s="43" t="s">
        <v>5</v>
      </c>
      <c r="K30" s="73" t="s">
        <v>491</v>
      </c>
      <c r="L30" s="43">
        <v>80</v>
      </c>
      <c r="M30" s="43">
        <f>VLOOKUP(AG30,[1]项目信息综合查询_1!$BF$4:$BG$52,2,FALSE)</f>
        <v>80</v>
      </c>
      <c r="N30" s="43">
        <v>80</v>
      </c>
      <c r="O30" s="43">
        <v>0</v>
      </c>
      <c r="P30" s="43">
        <v>0</v>
      </c>
      <c r="Q30" s="90">
        <v>315</v>
      </c>
      <c r="R30" s="90">
        <v>1006</v>
      </c>
      <c r="S30" s="90">
        <v>52</v>
      </c>
      <c r="T30" s="90">
        <v>170</v>
      </c>
      <c r="U30" s="94" t="s">
        <v>492</v>
      </c>
      <c r="V30" s="94" t="s">
        <v>493</v>
      </c>
      <c r="W30" s="94" t="s">
        <v>494</v>
      </c>
      <c r="X30" s="43" t="s">
        <v>2</v>
      </c>
      <c r="Y30" s="43" t="s">
        <v>486</v>
      </c>
      <c r="Z30" s="43" t="s">
        <v>2</v>
      </c>
      <c r="AA30" s="43" t="s">
        <v>2</v>
      </c>
      <c r="AB30" s="43" t="s">
        <v>2</v>
      </c>
      <c r="AC30" s="43" t="s">
        <v>2</v>
      </c>
      <c r="AD30" s="100">
        <v>45649</v>
      </c>
      <c r="AE30" s="43" t="s">
        <v>317</v>
      </c>
      <c r="AF30" s="53" t="s">
        <v>362</v>
      </c>
      <c r="AG30" s="330" t="s">
        <v>495</v>
      </c>
      <c r="AH30" s="22"/>
    </row>
    <row r="31" s="24" customFormat="1" ht="27" customHeight="1" spans="1:34">
      <c r="A31" s="41">
        <v>25</v>
      </c>
      <c r="B31" s="54" t="s">
        <v>219</v>
      </c>
      <c r="C31" s="50" t="s">
        <v>496</v>
      </c>
      <c r="D31" s="55" t="s">
        <v>497</v>
      </c>
      <c r="E31" s="42" t="s">
        <v>26</v>
      </c>
      <c r="F31" s="43" t="s">
        <v>498</v>
      </c>
      <c r="G31" s="43" t="s">
        <v>1</v>
      </c>
      <c r="H31" s="53" t="s">
        <v>499</v>
      </c>
      <c r="I31" s="43" t="s">
        <v>2</v>
      </c>
      <c r="J31" s="43" t="s">
        <v>5</v>
      </c>
      <c r="K31" s="60" t="s">
        <v>500</v>
      </c>
      <c r="L31" s="43">
        <v>151.15</v>
      </c>
      <c r="M31" s="43">
        <f>VLOOKUP(AG31,[1]项目信息综合查询_1!$BF$4:$BG$52,2,FALSE)</f>
        <v>151.15</v>
      </c>
      <c r="N31" s="43">
        <v>150</v>
      </c>
      <c r="O31" s="43">
        <v>0</v>
      </c>
      <c r="P31" s="43">
        <v>1.15</v>
      </c>
      <c r="Q31" s="90">
        <v>55</v>
      </c>
      <c r="R31" s="90">
        <v>152</v>
      </c>
      <c r="S31" s="90">
        <v>1</v>
      </c>
      <c r="T31" s="90">
        <v>2</v>
      </c>
      <c r="U31" s="43" t="s">
        <v>501</v>
      </c>
      <c r="V31" s="43" t="s">
        <v>502</v>
      </c>
      <c r="W31" s="43" t="s">
        <v>503</v>
      </c>
      <c r="X31" s="78" t="s">
        <v>2</v>
      </c>
      <c r="Y31" s="50" t="s">
        <v>486</v>
      </c>
      <c r="Z31" s="50" t="s">
        <v>2</v>
      </c>
      <c r="AA31" s="50" t="s">
        <v>5</v>
      </c>
      <c r="AB31" s="50" t="s">
        <v>5</v>
      </c>
      <c r="AC31" s="50" t="s">
        <v>2</v>
      </c>
      <c r="AD31" s="100">
        <v>45650</v>
      </c>
      <c r="AE31" s="43" t="s">
        <v>317</v>
      </c>
      <c r="AF31" s="53" t="s">
        <v>362</v>
      </c>
      <c r="AG31" s="104" t="s">
        <v>504</v>
      </c>
      <c r="AH31" s="22"/>
    </row>
    <row r="32" s="24" customFormat="1" ht="27" customHeight="1" spans="1:34">
      <c r="A32" s="41">
        <v>26</v>
      </c>
      <c r="B32" s="50" t="s">
        <v>219</v>
      </c>
      <c r="C32" s="50" t="s">
        <v>496</v>
      </c>
      <c r="D32" s="48" t="s">
        <v>497</v>
      </c>
      <c r="E32" s="42" t="s">
        <v>12</v>
      </c>
      <c r="F32" s="43" t="s">
        <v>505</v>
      </c>
      <c r="G32" s="43" t="s">
        <v>4</v>
      </c>
      <c r="H32" s="43" t="s">
        <v>506</v>
      </c>
      <c r="I32" s="43" t="s">
        <v>2</v>
      </c>
      <c r="J32" s="43" t="s">
        <v>5</v>
      </c>
      <c r="K32" s="73" t="s">
        <v>507</v>
      </c>
      <c r="L32" s="43">
        <v>73.01</v>
      </c>
      <c r="M32" s="43">
        <f>VLOOKUP(AG32,[1]项目信息综合查询_1!$BF$4:$BG$52,2,FALSE)</f>
        <v>73.01</v>
      </c>
      <c r="N32" s="43">
        <v>70</v>
      </c>
      <c r="O32" s="43">
        <v>0</v>
      </c>
      <c r="P32" s="43">
        <v>3.01</v>
      </c>
      <c r="Q32" s="90">
        <v>135</v>
      </c>
      <c r="R32" s="90">
        <v>529</v>
      </c>
      <c r="S32" s="90">
        <v>5</v>
      </c>
      <c r="T32" s="90">
        <v>11</v>
      </c>
      <c r="U32" s="94" t="s">
        <v>508</v>
      </c>
      <c r="V32" s="94" t="s">
        <v>509</v>
      </c>
      <c r="W32" s="94" t="s">
        <v>510</v>
      </c>
      <c r="X32" s="43" t="s">
        <v>2</v>
      </c>
      <c r="Y32" s="43" t="s">
        <v>486</v>
      </c>
      <c r="Z32" s="43" t="s">
        <v>2</v>
      </c>
      <c r="AA32" s="43" t="s">
        <v>2</v>
      </c>
      <c r="AB32" s="43" t="s">
        <v>2</v>
      </c>
      <c r="AC32" s="43" t="s">
        <v>2</v>
      </c>
      <c r="AD32" s="100">
        <v>45651</v>
      </c>
      <c r="AE32" s="43" t="s">
        <v>317</v>
      </c>
      <c r="AF32" s="53" t="s">
        <v>318</v>
      </c>
      <c r="AG32" s="104" t="s">
        <v>511</v>
      </c>
      <c r="AH32" s="22"/>
    </row>
    <row r="33" s="24" customFormat="1" ht="27" customHeight="1" spans="1:34">
      <c r="A33" s="41">
        <v>27</v>
      </c>
      <c r="B33" s="50" t="s">
        <v>219</v>
      </c>
      <c r="C33" s="50" t="s">
        <v>496</v>
      </c>
      <c r="D33" s="48" t="s">
        <v>512</v>
      </c>
      <c r="E33" s="42" t="s">
        <v>25</v>
      </c>
      <c r="F33" s="56" t="s">
        <v>513</v>
      </c>
      <c r="G33" s="43" t="s">
        <v>1</v>
      </c>
      <c r="H33" s="43" t="s">
        <v>514</v>
      </c>
      <c r="I33" s="43" t="s">
        <v>2</v>
      </c>
      <c r="J33" s="43" t="s">
        <v>5</v>
      </c>
      <c r="K33" s="73" t="s">
        <v>515</v>
      </c>
      <c r="L33" s="43">
        <v>86.79</v>
      </c>
      <c r="M33" s="43">
        <f>VLOOKUP(AG33,[1]项目信息综合查询_1!$BF$4:$BG$52,2,FALSE)</f>
        <v>86.79</v>
      </c>
      <c r="N33" s="43">
        <v>83</v>
      </c>
      <c r="O33" s="43">
        <v>0</v>
      </c>
      <c r="P33" s="43">
        <v>3.79</v>
      </c>
      <c r="Q33" s="90">
        <v>563</v>
      </c>
      <c r="R33" s="90">
        <v>1842</v>
      </c>
      <c r="S33" s="90">
        <v>1</v>
      </c>
      <c r="T33" s="90">
        <v>4</v>
      </c>
      <c r="U33" s="94" t="s">
        <v>516</v>
      </c>
      <c r="V33" s="94" t="s">
        <v>517</v>
      </c>
      <c r="W33" s="95" t="s">
        <v>518</v>
      </c>
      <c r="X33" s="43" t="s">
        <v>2</v>
      </c>
      <c r="Y33" s="43" t="s">
        <v>519</v>
      </c>
      <c r="Z33" s="43" t="s">
        <v>2</v>
      </c>
      <c r="AA33" s="43" t="s">
        <v>2</v>
      </c>
      <c r="AB33" s="43" t="s">
        <v>2</v>
      </c>
      <c r="AC33" s="43" t="s">
        <v>2</v>
      </c>
      <c r="AD33" s="100">
        <v>45652</v>
      </c>
      <c r="AE33" s="43" t="s">
        <v>317</v>
      </c>
      <c r="AF33" s="53" t="s">
        <v>318</v>
      </c>
      <c r="AG33" s="104" t="s">
        <v>520</v>
      </c>
      <c r="AH33" s="22"/>
    </row>
    <row r="34" s="24" customFormat="1" ht="27" customHeight="1" spans="1:34">
      <c r="A34" s="41">
        <v>28</v>
      </c>
      <c r="B34" s="50" t="s">
        <v>219</v>
      </c>
      <c r="C34" s="50" t="s">
        <v>496</v>
      </c>
      <c r="D34" s="53" t="s">
        <v>521</v>
      </c>
      <c r="E34" s="42" t="s">
        <v>12</v>
      </c>
      <c r="F34" s="57" t="s">
        <v>522</v>
      </c>
      <c r="G34" s="53" t="s">
        <v>1</v>
      </c>
      <c r="H34" s="53" t="s">
        <v>523</v>
      </c>
      <c r="I34" s="43" t="s">
        <v>2</v>
      </c>
      <c r="J34" s="43" t="s">
        <v>5</v>
      </c>
      <c r="K34" s="60" t="s">
        <v>524</v>
      </c>
      <c r="L34" s="50">
        <v>53</v>
      </c>
      <c r="M34" s="43">
        <f>VLOOKUP(AG34,[1]项目信息综合查询_1!$BF$4:$BG$52,2,FALSE)</f>
        <v>53</v>
      </c>
      <c r="N34" s="43">
        <v>53</v>
      </c>
      <c r="O34" s="43">
        <v>0</v>
      </c>
      <c r="P34" s="43">
        <v>0</v>
      </c>
      <c r="Q34" s="90">
        <v>563</v>
      </c>
      <c r="R34" s="90">
        <v>1842</v>
      </c>
      <c r="S34" s="90">
        <v>2</v>
      </c>
      <c r="T34" s="90">
        <v>5</v>
      </c>
      <c r="U34" s="60" t="s">
        <v>525</v>
      </c>
      <c r="V34" s="73" t="s">
        <v>526</v>
      </c>
      <c r="W34" s="73" t="s">
        <v>527</v>
      </c>
      <c r="X34" s="43" t="s">
        <v>2</v>
      </c>
      <c r="Y34" s="55" t="s">
        <v>316</v>
      </c>
      <c r="Z34" s="43" t="s">
        <v>2</v>
      </c>
      <c r="AA34" s="43" t="s">
        <v>5</v>
      </c>
      <c r="AB34" s="43" t="s">
        <v>5</v>
      </c>
      <c r="AC34" s="43" t="s">
        <v>2</v>
      </c>
      <c r="AD34" s="100">
        <v>45653</v>
      </c>
      <c r="AE34" s="43" t="s">
        <v>317</v>
      </c>
      <c r="AF34" s="53" t="s">
        <v>318</v>
      </c>
      <c r="AG34" s="105" t="s">
        <v>528</v>
      </c>
      <c r="AH34" s="22"/>
    </row>
    <row r="35" s="24" customFormat="1" ht="27" customHeight="1" spans="1:34">
      <c r="A35" s="41">
        <v>29</v>
      </c>
      <c r="B35" s="54" t="s">
        <v>219</v>
      </c>
      <c r="C35" s="50" t="s">
        <v>470</v>
      </c>
      <c r="D35" s="53" t="s">
        <v>529</v>
      </c>
      <c r="E35" s="42" t="s">
        <v>12</v>
      </c>
      <c r="F35" s="58" t="s">
        <v>530</v>
      </c>
      <c r="G35" s="53" t="s">
        <v>1</v>
      </c>
      <c r="H35" s="53" t="s">
        <v>531</v>
      </c>
      <c r="I35" s="43" t="s">
        <v>2</v>
      </c>
      <c r="J35" s="43" t="s">
        <v>5</v>
      </c>
      <c r="K35" s="73" t="s">
        <v>532</v>
      </c>
      <c r="L35" s="50">
        <v>100</v>
      </c>
      <c r="M35" s="43">
        <f>VLOOKUP(AG35,[1]项目信息综合查询_1!$BF$4:$BG$52,2,FALSE)</f>
        <v>100</v>
      </c>
      <c r="N35" s="50">
        <v>100</v>
      </c>
      <c r="O35" s="74">
        <v>0</v>
      </c>
      <c r="P35" s="74">
        <v>0</v>
      </c>
      <c r="Q35" s="90">
        <v>67</v>
      </c>
      <c r="R35" s="90">
        <v>286</v>
      </c>
      <c r="S35" s="90">
        <v>5</v>
      </c>
      <c r="T35" s="90">
        <v>25</v>
      </c>
      <c r="U35" s="60" t="s">
        <v>533</v>
      </c>
      <c r="V35" s="73" t="s">
        <v>534</v>
      </c>
      <c r="W35" s="73" t="s">
        <v>535</v>
      </c>
      <c r="X35" s="43" t="s">
        <v>2</v>
      </c>
      <c r="Y35" s="55" t="s">
        <v>536</v>
      </c>
      <c r="Z35" s="43" t="s">
        <v>2</v>
      </c>
      <c r="AA35" s="43" t="s">
        <v>2</v>
      </c>
      <c r="AB35" s="43" t="s">
        <v>2</v>
      </c>
      <c r="AC35" s="43" t="s">
        <v>2</v>
      </c>
      <c r="AD35" s="100">
        <v>45654</v>
      </c>
      <c r="AE35" s="43" t="s">
        <v>371</v>
      </c>
      <c r="AF35" s="53" t="s">
        <v>362</v>
      </c>
      <c r="AG35" s="104" t="s">
        <v>537</v>
      </c>
      <c r="AH35" s="22"/>
    </row>
    <row r="36" s="24" customFormat="1" ht="27" customHeight="1" spans="1:34">
      <c r="A36" s="41">
        <v>30</v>
      </c>
      <c r="B36" s="54" t="s">
        <v>219</v>
      </c>
      <c r="C36" s="50" t="s">
        <v>380</v>
      </c>
      <c r="D36" s="53" t="s">
        <v>538</v>
      </c>
      <c r="E36" s="42" t="s">
        <v>12</v>
      </c>
      <c r="F36" s="59" t="s">
        <v>539</v>
      </c>
      <c r="G36" s="53" t="s">
        <v>1</v>
      </c>
      <c r="H36" s="53" t="s">
        <v>540</v>
      </c>
      <c r="I36" s="43" t="s">
        <v>2</v>
      </c>
      <c r="J36" s="43" t="s">
        <v>5</v>
      </c>
      <c r="K36" s="73" t="s">
        <v>541</v>
      </c>
      <c r="L36" s="50">
        <v>100</v>
      </c>
      <c r="M36" s="43">
        <f>VLOOKUP(AG36,[1]项目信息综合查询_1!$BF$4:$BG$52,2,FALSE)</f>
        <v>100</v>
      </c>
      <c r="N36" s="50">
        <v>100</v>
      </c>
      <c r="O36" s="74">
        <v>0</v>
      </c>
      <c r="P36" s="50">
        <v>0</v>
      </c>
      <c r="Q36" s="90">
        <v>48</v>
      </c>
      <c r="R36" s="90">
        <v>211</v>
      </c>
      <c r="S36" s="90">
        <v>37</v>
      </c>
      <c r="T36" s="90">
        <v>159</v>
      </c>
      <c r="U36" s="60" t="s">
        <v>542</v>
      </c>
      <c r="V36" s="73" t="s">
        <v>543</v>
      </c>
      <c r="W36" s="73" t="s">
        <v>544</v>
      </c>
      <c r="X36" s="43" t="s">
        <v>2</v>
      </c>
      <c r="Y36" s="55" t="s">
        <v>536</v>
      </c>
      <c r="Z36" s="43" t="s">
        <v>2</v>
      </c>
      <c r="AA36" s="43" t="s">
        <v>2</v>
      </c>
      <c r="AB36" s="43" t="s">
        <v>2</v>
      </c>
      <c r="AC36" s="43" t="s">
        <v>2</v>
      </c>
      <c r="AD36" s="100">
        <v>45655</v>
      </c>
      <c r="AE36" s="43" t="s">
        <v>371</v>
      </c>
      <c r="AF36" s="53" t="s">
        <v>362</v>
      </c>
      <c r="AG36" s="330" t="s">
        <v>545</v>
      </c>
      <c r="AH36" s="22"/>
    </row>
    <row r="37" s="24" customFormat="1" ht="27" customHeight="1" spans="1:34">
      <c r="A37" s="41">
        <v>31</v>
      </c>
      <c r="B37" s="54" t="s">
        <v>219</v>
      </c>
      <c r="C37" s="50" t="s">
        <v>413</v>
      </c>
      <c r="D37" s="50" t="s">
        <v>546</v>
      </c>
      <c r="E37" s="42" t="s">
        <v>12</v>
      </c>
      <c r="F37" s="58" t="s">
        <v>547</v>
      </c>
      <c r="G37" s="50" t="s">
        <v>1</v>
      </c>
      <c r="H37" s="50" t="s">
        <v>548</v>
      </c>
      <c r="I37" s="43" t="s">
        <v>2</v>
      </c>
      <c r="J37" s="43" t="s">
        <v>5</v>
      </c>
      <c r="K37" s="71" t="s">
        <v>549</v>
      </c>
      <c r="L37" s="50">
        <v>102.62</v>
      </c>
      <c r="M37" s="43">
        <f>VLOOKUP(AG37,[1]项目信息综合查询_1!$BF$4:$BG$52,2,FALSE)</f>
        <v>102.62</v>
      </c>
      <c r="N37" s="50">
        <v>100</v>
      </c>
      <c r="O37" s="74">
        <v>0</v>
      </c>
      <c r="P37" s="50">
        <v>2.62</v>
      </c>
      <c r="Q37" s="90">
        <v>170</v>
      </c>
      <c r="R37" s="90">
        <v>686</v>
      </c>
      <c r="S37" s="90">
        <v>12</v>
      </c>
      <c r="T37" s="90">
        <v>34</v>
      </c>
      <c r="U37" s="71" t="s">
        <v>542</v>
      </c>
      <c r="V37" s="71" t="s">
        <v>543</v>
      </c>
      <c r="W37" s="71" t="s">
        <v>544</v>
      </c>
      <c r="X37" s="43" t="s">
        <v>2</v>
      </c>
      <c r="Y37" s="55" t="s">
        <v>536</v>
      </c>
      <c r="Z37" s="43" t="s">
        <v>2</v>
      </c>
      <c r="AA37" s="43" t="s">
        <v>2</v>
      </c>
      <c r="AB37" s="43" t="s">
        <v>2</v>
      </c>
      <c r="AC37" s="43" t="s">
        <v>2</v>
      </c>
      <c r="AD37" s="100">
        <v>45656</v>
      </c>
      <c r="AE37" s="43" t="s">
        <v>371</v>
      </c>
      <c r="AF37" s="53" t="s">
        <v>362</v>
      </c>
      <c r="AG37" s="104" t="s">
        <v>550</v>
      </c>
      <c r="AH37" s="22"/>
    </row>
    <row r="38" s="24" customFormat="1" ht="27" customHeight="1" spans="1:34">
      <c r="A38" s="41">
        <v>32</v>
      </c>
      <c r="B38" s="50" t="s">
        <v>219</v>
      </c>
      <c r="C38" s="50" t="s">
        <v>308</v>
      </c>
      <c r="D38" s="50" t="s">
        <v>551</v>
      </c>
      <c r="E38" s="42" t="s">
        <v>12</v>
      </c>
      <c r="F38" s="58" t="s">
        <v>552</v>
      </c>
      <c r="G38" s="43" t="s">
        <v>1</v>
      </c>
      <c r="H38" s="43" t="s">
        <v>553</v>
      </c>
      <c r="I38" s="43" t="s">
        <v>2</v>
      </c>
      <c r="J38" s="43" t="s">
        <v>5</v>
      </c>
      <c r="K38" s="60" t="s">
        <v>554</v>
      </c>
      <c r="L38" s="43">
        <v>51.28</v>
      </c>
      <c r="M38" s="43">
        <f>VLOOKUP(AG38,[1]项目信息综合查询_1!$BF$4:$BG$52,2,FALSE)</f>
        <v>51.28</v>
      </c>
      <c r="N38" s="43">
        <v>50</v>
      </c>
      <c r="O38" s="43">
        <v>0</v>
      </c>
      <c r="P38" s="43">
        <v>1.28</v>
      </c>
      <c r="Q38" s="90">
        <v>263</v>
      </c>
      <c r="R38" s="90">
        <v>1020</v>
      </c>
      <c r="S38" s="90">
        <v>14</v>
      </c>
      <c r="T38" s="90">
        <v>37</v>
      </c>
      <c r="U38" s="73" t="s">
        <v>555</v>
      </c>
      <c r="V38" s="93" t="s">
        <v>556</v>
      </c>
      <c r="W38" s="73" t="s">
        <v>557</v>
      </c>
      <c r="X38" s="43" t="s">
        <v>2</v>
      </c>
      <c r="Y38" s="43" t="s">
        <v>536</v>
      </c>
      <c r="Z38" s="43" t="s">
        <v>2</v>
      </c>
      <c r="AA38" s="43" t="s">
        <v>2</v>
      </c>
      <c r="AB38" s="43" t="s">
        <v>2</v>
      </c>
      <c r="AC38" s="43" t="s">
        <v>2</v>
      </c>
      <c r="AD38" s="100">
        <v>45657</v>
      </c>
      <c r="AE38" s="43" t="s">
        <v>371</v>
      </c>
      <c r="AF38" s="53" t="s">
        <v>318</v>
      </c>
      <c r="AG38" s="104" t="s">
        <v>558</v>
      </c>
      <c r="AH38" s="22"/>
    </row>
    <row r="39" s="24" customFormat="1" ht="27" customHeight="1" spans="1:34">
      <c r="A39" s="41">
        <v>33</v>
      </c>
      <c r="B39" s="54" t="s">
        <v>219</v>
      </c>
      <c r="C39" s="50" t="s">
        <v>308</v>
      </c>
      <c r="D39" s="43" t="s">
        <v>559</v>
      </c>
      <c r="E39" s="42" t="s">
        <v>14</v>
      </c>
      <c r="F39" s="53" t="s">
        <v>560</v>
      </c>
      <c r="G39" s="43" t="s">
        <v>1</v>
      </c>
      <c r="H39" s="43" t="s">
        <v>561</v>
      </c>
      <c r="I39" s="43" t="s">
        <v>562</v>
      </c>
      <c r="J39" s="43" t="s">
        <v>2</v>
      </c>
      <c r="K39" s="75" t="s">
        <v>563</v>
      </c>
      <c r="L39" s="76">
        <v>210</v>
      </c>
      <c r="M39" s="76">
        <f>VLOOKUP(AG39,[1]项目信息综合查询_1!$BF$4:$BG$52,2,FALSE)</f>
        <v>280</v>
      </c>
      <c r="N39" s="43">
        <v>210</v>
      </c>
      <c r="O39" s="43">
        <v>0</v>
      </c>
      <c r="P39" s="43">
        <v>0</v>
      </c>
      <c r="Q39" s="90">
        <v>915</v>
      </c>
      <c r="R39" s="90">
        <v>3544</v>
      </c>
      <c r="S39" s="90">
        <v>41</v>
      </c>
      <c r="T39" s="90">
        <v>132</v>
      </c>
      <c r="U39" s="96" t="s">
        <v>564</v>
      </c>
      <c r="V39" s="97" t="s">
        <v>565</v>
      </c>
      <c r="W39" s="96" t="s">
        <v>566</v>
      </c>
      <c r="X39" s="43" t="s">
        <v>2</v>
      </c>
      <c r="Y39" s="43" t="s">
        <v>536</v>
      </c>
      <c r="Z39" s="43" t="s">
        <v>2</v>
      </c>
      <c r="AA39" s="43" t="s">
        <v>2</v>
      </c>
      <c r="AB39" s="43" t="s">
        <v>2</v>
      </c>
      <c r="AC39" s="43" t="s">
        <v>2</v>
      </c>
      <c r="AD39" s="100">
        <v>45627</v>
      </c>
      <c r="AE39" s="43" t="s">
        <v>567</v>
      </c>
      <c r="AF39" s="53" t="s">
        <v>362</v>
      </c>
      <c r="AG39" s="104" t="s">
        <v>568</v>
      </c>
      <c r="AH39" s="22"/>
    </row>
    <row r="40" s="24" customFormat="1" ht="27" customHeight="1" spans="1:34">
      <c r="A40" s="41">
        <v>34</v>
      </c>
      <c r="B40" s="54" t="s">
        <v>219</v>
      </c>
      <c r="C40" s="50" t="s">
        <v>413</v>
      </c>
      <c r="D40" s="53" t="s">
        <v>569</v>
      </c>
      <c r="E40" s="42" t="s">
        <v>14</v>
      </c>
      <c r="F40" s="60" t="s">
        <v>570</v>
      </c>
      <c r="G40" s="53" t="s">
        <v>1</v>
      </c>
      <c r="H40" s="53" t="s">
        <v>571</v>
      </c>
      <c r="I40" s="53" t="s">
        <v>2</v>
      </c>
      <c r="J40" s="53"/>
      <c r="K40" s="77" t="s">
        <v>572</v>
      </c>
      <c r="L40" s="43">
        <v>210</v>
      </c>
      <c r="M40" s="43">
        <f>VLOOKUP(AG40,[1]项目信息综合查询_1!$BF$4:$BG$52,2,FALSE)</f>
        <v>210</v>
      </c>
      <c r="N40" s="43">
        <v>210</v>
      </c>
      <c r="O40" s="43">
        <v>0</v>
      </c>
      <c r="P40" s="43">
        <v>0</v>
      </c>
      <c r="Q40" s="90">
        <v>4658</v>
      </c>
      <c r="R40" s="90">
        <v>11963</v>
      </c>
      <c r="S40" s="90">
        <v>75</v>
      </c>
      <c r="T40" s="90">
        <v>243</v>
      </c>
      <c r="U40" s="77" t="s">
        <v>573</v>
      </c>
      <c r="V40" s="77" t="s">
        <v>574</v>
      </c>
      <c r="W40" s="77" t="s">
        <v>575</v>
      </c>
      <c r="X40" s="43" t="s">
        <v>2</v>
      </c>
      <c r="Y40" s="55" t="s">
        <v>536</v>
      </c>
      <c r="Z40" s="43" t="s">
        <v>2</v>
      </c>
      <c r="AA40" s="43" t="s">
        <v>2</v>
      </c>
      <c r="AB40" s="43" t="s">
        <v>2</v>
      </c>
      <c r="AC40" s="43" t="s">
        <v>2</v>
      </c>
      <c r="AD40" s="100">
        <v>45628</v>
      </c>
      <c r="AE40" s="43" t="s">
        <v>567</v>
      </c>
      <c r="AF40" s="53" t="s">
        <v>362</v>
      </c>
      <c r="AG40" s="104" t="s">
        <v>576</v>
      </c>
      <c r="AH40" s="22"/>
    </row>
    <row r="41" s="24" customFormat="1" ht="27" customHeight="1" spans="1:34">
      <c r="A41" s="41">
        <v>35</v>
      </c>
      <c r="B41" s="50" t="s">
        <v>219</v>
      </c>
      <c r="C41" s="50"/>
      <c r="D41" s="53"/>
      <c r="E41" s="42" t="s">
        <v>45</v>
      </c>
      <c r="F41" s="61" t="s">
        <v>577</v>
      </c>
      <c r="G41" s="53" t="s">
        <v>1</v>
      </c>
      <c r="H41" s="53" t="s">
        <v>219</v>
      </c>
      <c r="I41" s="53" t="s">
        <v>5</v>
      </c>
      <c r="J41" s="53" t="s">
        <v>5</v>
      </c>
      <c r="K41" s="60" t="s">
        <v>578</v>
      </c>
      <c r="L41" s="43">
        <v>38</v>
      </c>
      <c r="M41" s="43">
        <f>VLOOKUP(AG41,[1]项目信息综合查询_1!$BF$4:$BG$52,2,FALSE)</f>
        <v>38</v>
      </c>
      <c r="N41" s="43">
        <v>38</v>
      </c>
      <c r="O41" s="43"/>
      <c r="P41" s="43"/>
      <c r="Q41" s="90">
        <v>180</v>
      </c>
      <c r="R41" s="90">
        <v>380</v>
      </c>
      <c r="S41" s="90">
        <v>180</v>
      </c>
      <c r="T41" s="90">
        <v>380</v>
      </c>
      <c r="U41" s="77" t="s">
        <v>579</v>
      </c>
      <c r="V41" s="77" t="s">
        <v>580</v>
      </c>
      <c r="W41" s="77"/>
      <c r="X41" s="43" t="s">
        <v>5</v>
      </c>
      <c r="Y41" s="55"/>
      <c r="Z41" s="43" t="s">
        <v>5</v>
      </c>
      <c r="AA41" s="43"/>
      <c r="AB41" s="43" t="s">
        <v>2</v>
      </c>
      <c r="AC41" s="43"/>
      <c r="AD41" s="100">
        <v>45629</v>
      </c>
      <c r="AE41" s="43" t="s">
        <v>581</v>
      </c>
      <c r="AF41" s="53" t="s">
        <v>318</v>
      </c>
      <c r="AG41" s="330" t="s">
        <v>582</v>
      </c>
      <c r="AH41" s="22"/>
    </row>
    <row r="42" s="24" customFormat="1" ht="27" customHeight="1" spans="1:34">
      <c r="A42" s="41">
        <v>36</v>
      </c>
      <c r="B42" s="50" t="s">
        <v>219</v>
      </c>
      <c r="C42" s="50"/>
      <c r="D42" s="53"/>
      <c r="E42" s="42" t="s">
        <v>44</v>
      </c>
      <c r="F42" s="56" t="s">
        <v>583</v>
      </c>
      <c r="G42" s="53" t="s">
        <v>1</v>
      </c>
      <c r="H42" s="53" t="s">
        <v>219</v>
      </c>
      <c r="I42" s="53" t="s">
        <v>5</v>
      </c>
      <c r="J42" s="53" t="s">
        <v>5</v>
      </c>
      <c r="K42" s="60" t="s">
        <v>584</v>
      </c>
      <c r="L42" s="43">
        <v>25.5</v>
      </c>
      <c r="M42" s="72">
        <v>25.5</v>
      </c>
      <c r="N42" s="43">
        <v>25.5</v>
      </c>
      <c r="O42" s="43"/>
      <c r="P42" s="43"/>
      <c r="Q42" s="90">
        <v>300</v>
      </c>
      <c r="R42" s="90">
        <v>300</v>
      </c>
      <c r="S42" s="90">
        <v>300</v>
      </c>
      <c r="T42" s="90">
        <v>300</v>
      </c>
      <c r="U42" s="62" t="s">
        <v>585</v>
      </c>
      <c r="V42" s="62" t="s">
        <v>586</v>
      </c>
      <c r="W42" s="98"/>
      <c r="X42" s="43" t="s">
        <v>5</v>
      </c>
      <c r="Y42" s="49"/>
      <c r="Z42" s="43" t="s">
        <v>5</v>
      </c>
      <c r="AA42" s="43"/>
      <c r="AB42" s="43" t="s">
        <v>5</v>
      </c>
      <c r="AC42" s="43"/>
      <c r="AD42" s="100">
        <v>45630</v>
      </c>
      <c r="AE42" s="43" t="s">
        <v>581</v>
      </c>
      <c r="AF42" s="53" t="s">
        <v>318</v>
      </c>
      <c r="AG42" s="105" t="s">
        <v>587</v>
      </c>
      <c r="AH42" s="22"/>
    </row>
    <row r="43" s="24" customFormat="1" ht="27" customHeight="1" spans="1:34">
      <c r="A43" s="41">
        <v>37</v>
      </c>
      <c r="B43" s="50" t="s">
        <v>219</v>
      </c>
      <c r="C43" s="50"/>
      <c r="D43" s="53"/>
      <c r="E43" s="42" t="s">
        <v>43</v>
      </c>
      <c r="F43" s="53" t="s">
        <v>588</v>
      </c>
      <c r="G43" s="53" t="s">
        <v>1</v>
      </c>
      <c r="H43" s="53" t="s">
        <v>219</v>
      </c>
      <c r="I43" s="53" t="s">
        <v>5</v>
      </c>
      <c r="J43" s="53" t="s">
        <v>5</v>
      </c>
      <c r="K43" s="60" t="s">
        <v>589</v>
      </c>
      <c r="L43" s="43">
        <v>90.96</v>
      </c>
      <c r="M43" s="43">
        <f>VLOOKUP(AG43,[1]项目信息综合查询_1!$BF$4:$BG$52,2,FALSE)</f>
        <v>90.96</v>
      </c>
      <c r="N43" s="43">
        <v>90.96</v>
      </c>
      <c r="O43" s="43">
        <v>0</v>
      </c>
      <c r="P43" s="43">
        <v>0</v>
      </c>
      <c r="Q43" s="90">
        <v>48</v>
      </c>
      <c r="R43" s="90">
        <v>100</v>
      </c>
      <c r="S43" s="90">
        <v>48</v>
      </c>
      <c r="T43" s="90">
        <v>100</v>
      </c>
      <c r="U43" s="62" t="s">
        <v>590</v>
      </c>
      <c r="V43" s="62" t="s">
        <v>591</v>
      </c>
      <c r="W43" s="98" t="s">
        <v>592</v>
      </c>
      <c r="X43" s="43"/>
      <c r="Y43" s="55"/>
      <c r="Z43" s="43"/>
      <c r="AA43" s="43"/>
      <c r="AB43" s="43" t="s">
        <v>2</v>
      </c>
      <c r="AC43" s="43"/>
      <c r="AD43" s="100">
        <v>45631</v>
      </c>
      <c r="AE43" s="43" t="s">
        <v>317</v>
      </c>
      <c r="AF43" s="53" t="s">
        <v>318</v>
      </c>
      <c r="AG43" s="330" t="s">
        <v>593</v>
      </c>
      <c r="AH43" s="22"/>
    </row>
    <row r="44" s="24" customFormat="1" ht="27" customHeight="1" spans="1:34">
      <c r="A44" s="41">
        <v>38</v>
      </c>
      <c r="B44" s="50" t="s">
        <v>219</v>
      </c>
      <c r="C44" s="50"/>
      <c r="D44" s="53"/>
      <c r="E44" s="42" t="s">
        <v>38</v>
      </c>
      <c r="F44" s="53" t="s">
        <v>594</v>
      </c>
      <c r="G44" s="53" t="s">
        <v>1</v>
      </c>
      <c r="H44" s="53" t="s">
        <v>219</v>
      </c>
      <c r="I44" s="43" t="s">
        <v>5</v>
      </c>
      <c r="J44" s="43" t="s">
        <v>5</v>
      </c>
      <c r="K44" s="77" t="s">
        <v>595</v>
      </c>
      <c r="L44" s="78">
        <v>132</v>
      </c>
      <c r="M44" s="43">
        <f>VLOOKUP(AG44,[1]项目信息综合查询_1!$BF$4:$BG$52,2,FALSE)</f>
        <v>132</v>
      </c>
      <c r="N44" s="43">
        <v>132</v>
      </c>
      <c r="O44" s="43">
        <v>0</v>
      </c>
      <c r="P44" s="43">
        <v>0</v>
      </c>
      <c r="Q44" s="90">
        <v>165</v>
      </c>
      <c r="R44" s="90">
        <v>347</v>
      </c>
      <c r="S44" s="90">
        <v>165</v>
      </c>
      <c r="T44" s="90">
        <v>347</v>
      </c>
      <c r="U44" s="77" t="s">
        <v>596</v>
      </c>
      <c r="V44" s="77" t="s">
        <v>597</v>
      </c>
      <c r="W44" s="77"/>
      <c r="X44" s="53"/>
      <c r="Y44" s="53"/>
      <c r="Z44" s="43"/>
      <c r="AA44" s="43"/>
      <c r="AB44" s="43" t="s">
        <v>2</v>
      </c>
      <c r="AC44" s="53"/>
      <c r="AD44" s="100">
        <v>45632</v>
      </c>
      <c r="AE44" s="43" t="s">
        <v>317</v>
      </c>
      <c r="AF44" s="53" t="s">
        <v>318</v>
      </c>
      <c r="AG44" s="104" t="s">
        <v>598</v>
      </c>
      <c r="AH44" s="22"/>
    </row>
    <row r="45" s="24" customFormat="1" ht="27" customHeight="1" spans="1:34">
      <c r="A45" s="41">
        <v>39</v>
      </c>
      <c r="B45" s="50" t="s">
        <v>219</v>
      </c>
      <c r="C45" s="50"/>
      <c r="D45" s="53"/>
      <c r="E45" s="42" t="s">
        <v>21</v>
      </c>
      <c r="F45" s="53" t="s">
        <v>599</v>
      </c>
      <c r="G45" s="53" t="s">
        <v>1</v>
      </c>
      <c r="H45" s="53" t="s">
        <v>219</v>
      </c>
      <c r="I45" s="43" t="s">
        <v>5</v>
      </c>
      <c r="J45" s="43" t="s">
        <v>5</v>
      </c>
      <c r="K45" s="77" t="s">
        <v>600</v>
      </c>
      <c r="L45" s="78">
        <v>164</v>
      </c>
      <c r="M45" s="43">
        <f>VLOOKUP(AG45,[1]项目信息综合查询_1!$BF$4:$BG$52,2,FALSE)</f>
        <v>164</v>
      </c>
      <c r="N45" s="43">
        <v>164</v>
      </c>
      <c r="O45" s="43">
        <v>0</v>
      </c>
      <c r="P45" s="43">
        <v>0</v>
      </c>
      <c r="Q45" s="90"/>
      <c r="R45" s="90"/>
      <c r="S45" s="90"/>
      <c r="T45" s="90"/>
      <c r="U45" s="77" t="s">
        <v>601</v>
      </c>
      <c r="V45" s="77" t="s">
        <v>602</v>
      </c>
      <c r="W45" s="77"/>
      <c r="X45" s="53" t="s">
        <v>2</v>
      </c>
      <c r="Y45" s="53" t="s">
        <v>198</v>
      </c>
      <c r="Z45" s="43"/>
      <c r="AA45" s="43"/>
      <c r="AB45" s="43" t="s">
        <v>2</v>
      </c>
      <c r="AC45" s="53"/>
      <c r="AD45" s="100">
        <v>45633</v>
      </c>
      <c r="AE45" s="43" t="s">
        <v>317</v>
      </c>
      <c r="AF45" s="53" t="s">
        <v>318</v>
      </c>
      <c r="AG45" s="104" t="s">
        <v>603</v>
      </c>
      <c r="AH45" s="22"/>
    </row>
    <row r="46" s="24" customFormat="1" ht="27" customHeight="1" spans="1:34">
      <c r="A46" s="41">
        <v>40</v>
      </c>
      <c r="B46" s="50" t="s">
        <v>219</v>
      </c>
      <c r="C46" s="50"/>
      <c r="D46" s="53"/>
      <c r="E46" s="42" t="s">
        <v>77</v>
      </c>
      <c r="F46" s="53" t="s">
        <v>604</v>
      </c>
      <c r="G46" s="53" t="s">
        <v>1</v>
      </c>
      <c r="H46" s="53" t="s">
        <v>219</v>
      </c>
      <c r="I46" s="43" t="s">
        <v>5</v>
      </c>
      <c r="J46" s="43" t="s">
        <v>5</v>
      </c>
      <c r="K46" s="77" t="s">
        <v>605</v>
      </c>
      <c r="L46" s="76">
        <v>40</v>
      </c>
      <c r="M46" s="76">
        <f>VLOOKUP(AG46,[1]项目信息综合查询_1!$BF$4:$BG$52,2,FALSE)</f>
        <v>80</v>
      </c>
      <c r="N46" s="43">
        <v>40</v>
      </c>
      <c r="O46" s="43">
        <v>0</v>
      </c>
      <c r="P46" s="79">
        <v>0</v>
      </c>
      <c r="Q46" s="90"/>
      <c r="R46" s="90"/>
      <c r="S46" s="90"/>
      <c r="T46" s="90"/>
      <c r="U46" s="77" t="s">
        <v>606</v>
      </c>
      <c r="V46" s="77" t="s">
        <v>607</v>
      </c>
      <c r="W46" s="77"/>
      <c r="X46" s="43"/>
      <c r="Y46" s="50"/>
      <c r="Z46" s="50"/>
      <c r="AA46" s="50"/>
      <c r="AB46" s="43" t="s">
        <v>2</v>
      </c>
      <c r="AC46" s="50"/>
      <c r="AD46" s="100">
        <v>45634</v>
      </c>
      <c r="AE46" s="43" t="s">
        <v>317</v>
      </c>
      <c r="AF46" s="53" t="s">
        <v>318</v>
      </c>
      <c r="AG46" s="104" t="s">
        <v>608</v>
      </c>
      <c r="AH46" s="22"/>
    </row>
    <row r="47" s="24" customFormat="1" ht="27" customHeight="1" spans="1:34">
      <c r="A47" s="41">
        <v>41</v>
      </c>
      <c r="B47" s="43" t="s">
        <v>219</v>
      </c>
      <c r="C47" s="43" t="s">
        <v>413</v>
      </c>
      <c r="D47" s="43" t="s">
        <v>454</v>
      </c>
      <c r="E47" s="43" t="s">
        <v>54</v>
      </c>
      <c r="F47" s="46" t="s">
        <v>609</v>
      </c>
      <c r="G47" s="43" t="s">
        <v>1</v>
      </c>
      <c r="H47" s="43" t="s">
        <v>610</v>
      </c>
      <c r="I47" s="43" t="s">
        <v>5</v>
      </c>
      <c r="J47" s="43" t="s">
        <v>5</v>
      </c>
      <c r="K47" s="43" t="s">
        <v>611</v>
      </c>
      <c r="L47" s="43">
        <v>46.46</v>
      </c>
      <c r="M47" s="43">
        <f>VLOOKUP(AG47,[1]项目信息综合查询_1!$BF$4:$BG$52,2,FALSE)</f>
        <v>46.46</v>
      </c>
      <c r="N47" s="43">
        <v>46</v>
      </c>
      <c r="O47" s="43"/>
      <c r="P47" s="43">
        <v>0.46</v>
      </c>
      <c r="Q47" s="90">
        <v>118</v>
      </c>
      <c r="R47" s="90">
        <v>343</v>
      </c>
      <c r="S47" s="90">
        <v>7</v>
      </c>
      <c r="T47" s="90">
        <v>21</v>
      </c>
      <c r="U47" s="43" t="s">
        <v>458</v>
      </c>
      <c r="V47" s="43" t="s">
        <v>459</v>
      </c>
      <c r="W47" s="43" t="s">
        <v>460</v>
      </c>
      <c r="X47" s="43" t="s">
        <v>5</v>
      </c>
      <c r="Y47" s="43" t="s">
        <v>316</v>
      </c>
      <c r="Z47" s="43" t="s">
        <v>2</v>
      </c>
      <c r="AA47" s="43" t="s">
        <v>2</v>
      </c>
      <c r="AB47" s="43" t="s">
        <v>2</v>
      </c>
      <c r="AC47" s="43" t="s">
        <v>2</v>
      </c>
      <c r="AD47" s="100">
        <v>45627</v>
      </c>
      <c r="AE47" s="43" t="s">
        <v>371</v>
      </c>
      <c r="AF47" s="43" t="s">
        <v>612</v>
      </c>
      <c r="AG47" s="330" t="s">
        <v>613</v>
      </c>
      <c r="AH47" s="22"/>
    </row>
    <row r="48" s="24" customFormat="1" ht="27" customHeight="1" spans="1:34">
      <c r="A48" s="41">
        <v>42</v>
      </c>
      <c r="B48" s="43" t="s">
        <v>219</v>
      </c>
      <c r="C48" s="43" t="s">
        <v>308</v>
      </c>
      <c r="D48" s="43" t="s">
        <v>343</v>
      </c>
      <c r="E48" s="43" t="s">
        <v>0</v>
      </c>
      <c r="F48" s="46" t="s">
        <v>614</v>
      </c>
      <c r="G48" s="43" t="s">
        <v>1</v>
      </c>
      <c r="H48" s="43" t="s">
        <v>343</v>
      </c>
      <c r="I48" s="43" t="s">
        <v>2</v>
      </c>
      <c r="J48" s="43" t="s">
        <v>5</v>
      </c>
      <c r="K48" s="43" t="s">
        <v>615</v>
      </c>
      <c r="L48" s="43">
        <v>21.11</v>
      </c>
      <c r="M48" s="43">
        <f>VLOOKUP(AG48,[1]项目信息综合查询_1!$BF$4:$BG$52,2,FALSE)</f>
        <v>21.11</v>
      </c>
      <c r="N48" s="43">
        <v>20</v>
      </c>
      <c r="O48" s="43"/>
      <c r="P48" s="43">
        <v>1.11</v>
      </c>
      <c r="Q48" s="90">
        <v>375</v>
      </c>
      <c r="R48" s="90">
        <v>1159</v>
      </c>
      <c r="S48" s="90">
        <v>58</v>
      </c>
      <c r="T48" s="90">
        <v>194</v>
      </c>
      <c r="U48" s="43" t="s">
        <v>616</v>
      </c>
      <c r="V48" s="43" t="s">
        <v>333</v>
      </c>
      <c r="W48" s="43" t="s">
        <v>334</v>
      </c>
      <c r="X48" s="43" t="s">
        <v>2</v>
      </c>
      <c r="Y48" s="43" t="s">
        <v>519</v>
      </c>
      <c r="Z48" s="43" t="s">
        <v>2</v>
      </c>
      <c r="AA48" s="43" t="s">
        <v>2</v>
      </c>
      <c r="AB48" s="43" t="s">
        <v>2</v>
      </c>
      <c r="AC48" s="43" t="s">
        <v>2</v>
      </c>
      <c r="AD48" s="100">
        <v>45628</v>
      </c>
      <c r="AE48" s="43" t="s">
        <v>371</v>
      </c>
      <c r="AF48" s="43" t="s">
        <v>612</v>
      </c>
      <c r="AG48" s="104" t="s">
        <v>617</v>
      </c>
      <c r="AH48" s="22"/>
    </row>
    <row r="49" s="24" customFormat="1" ht="27" customHeight="1" spans="1:34">
      <c r="A49" s="41">
        <v>43</v>
      </c>
      <c r="B49" s="43" t="s">
        <v>219</v>
      </c>
      <c r="C49" s="43" t="s">
        <v>308</v>
      </c>
      <c r="D49" s="43" t="s">
        <v>551</v>
      </c>
      <c r="E49" s="43" t="s">
        <v>54</v>
      </c>
      <c r="F49" s="45" t="s">
        <v>618</v>
      </c>
      <c r="G49" s="43" t="s">
        <v>1</v>
      </c>
      <c r="H49" s="43" t="s">
        <v>619</v>
      </c>
      <c r="I49" s="43" t="s">
        <v>5</v>
      </c>
      <c r="J49" s="43" t="s">
        <v>5</v>
      </c>
      <c r="K49" s="43" t="s">
        <v>620</v>
      </c>
      <c r="L49" s="43">
        <v>55</v>
      </c>
      <c r="M49" s="43">
        <f>VLOOKUP(AG49,[1]项目信息综合查询_1!$BF$4:$BG$52,2,FALSE)</f>
        <v>55</v>
      </c>
      <c r="N49" s="43">
        <v>55</v>
      </c>
      <c r="O49" s="43"/>
      <c r="P49" s="43"/>
      <c r="Q49" s="90">
        <v>263</v>
      </c>
      <c r="R49" s="90">
        <v>1020</v>
      </c>
      <c r="S49" s="90">
        <v>14</v>
      </c>
      <c r="T49" s="90">
        <v>37</v>
      </c>
      <c r="U49" s="43" t="s">
        <v>341</v>
      </c>
      <c r="V49" s="43" t="s">
        <v>325</v>
      </c>
      <c r="W49" s="43" t="s">
        <v>315</v>
      </c>
      <c r="X49" s="43" t="s">
        <v>5</v>
      </c>
      <c r="Y49" s="43" t="s">
        <v>198</v>
      </c>
      <c r="Z49" s="43" t="s">
        <v>5</v>
      </c>
      <c r="AA49" s="43" t="s">
        <v>5</v>
      </c>
      <c r="AB49" s="43" t="s">
        <v>5</v>
      </c>
      <c r="AC49" s="43" t="s">
        <v>2</v>
      </c>
      <c r="AD49" s="100">
        <v>45627</v>
      </c>
      <c r="AE49" s="43" t="s">
        <v>317</v>
      </c>
      <c r="AF49" s="43" t="s">
        <v>612</v>
      </c>
      <c r="AG49" s="331" t="s">
        <v>621</v>
      </c>
      <c r="AH49" s="22"/>
    </row>
    <row r="50" s="24" customFormat="1" ht="27" customHeight="1" spans="1:34">
      <c r="A50" s="41">
        <v>44</v>
      </c>
      <c r="B50" s="43" t="s">
        <v>219</v>
      </c>
      <c r="C50" s="43" t="s">
        <v>380</v>
      </c>
      <c r="D50" s="43" t="s">
        <v>622</v>
      </c>
      <c r="E50" s="43" t="s">
        <v>12</v>
      </c>
      <c r="F50" s="45" t="s">
        <v>623</v>
      </c>
      <c r="G50" s="43" t="s">
        <v>1</v>
      </c>
      <c r="H50" s="43" t="s">
        <v>622</v>
      </c>
      <c r="I50" s="43" t="s">
        <v>2</v>
      </c>
      <c r="J50" s="43" t="s">
        <v>5</v>
      </c>
      <c r="K50" s="43" t="s">
        <v>624</v>
      </c>
      <c r="L50" s="43">
        <v>83</v>
      </c>
      <c r="M50" s="43">
        <f>VLOOKUP(AG50,[1]项目信息综合查询_1!$BF$4:$BG$52,2,FALSE)</f>
        <v>83</v>
      </c>
      <c r="N50" s="43">
        <v>83</v>
      </c>
      <c r="O50" s="43"/>
      <c r="P50" s="43"/>
      <c r="Q50" s="90">
        <v>534</v>
      </c>
      <c r="R50" s="90">
        <v>1921</v>
      </c>
      <c r="S50" s="90">
        <v>23</v>
      </c>
      <c r="T50" s="90">
        <v>49</v>
      </c>
      <c r="U50" s="43" t="s">
        <v>625</v>
      </c>
      <c r="V50" s="43" t="s">
        <v>333</v>
      </c>
      <c r="W50" s="43" t="s">
        <v>334</v>
      </c>
      <c r="X50" s="43" t="s">
        <v>2</v>
      </c>
      <c r="Y50" s="43" t="s">
        <v>519</v>
      </c>
      <c r="Z50" s="43" t="s">
        <v>5</v>
      </c>
      <c r="AA50" s="43" t="s">
        <v>5</v>
      </c>
      <c r="AB50" s="43" t="s">
        <v>5</v>
      </c>
      <c r="AC50" s="43" t="s">
        <v>2</v>
      </c>
      <c r="AD50" s="100">
        <v>45628</v>
      </c>
      <c r="AE50" s="43" t="s">
        <v>317</v>
      </c>
      <c r="AF50" s="43" t="s">
        <v>612</v>
      </c>
      <c r="AG50" s="105" t="s">
        <v>626</v>
      </c>
      <c r="AH50" s="22"/>
    </row>
    <row r="51" s="24" customFormat="1" ht="27" customHeight="1" spans="1:34">
      <c r="A51" s="41">
        <v>45</v>
      </c>
      <c r="B51" s="43" t="s">
        <v>219</v>
      </c>
      <c r="C51" s="43" t="s">
        <v>380</v>
      </c>
      <c r="D51" s="43" t="s">
        <v>627</v>
      </c>
      <c r="E51" s="43" t="s">
        <v>12</v>
      </c>
      <c r="F51" s="45" t="s">
        <v>628</v>
      </c>
      <c r="G51" s="43" t="s">
        <v>1</v>
      </c>
      <c r="H51" s="43" t="s">
        <v>629</v>
      </c>
      <c r="I51" s="43" t="s">
        <v>5</v>
      </c>
      <c r="J51" s="43" t="s">
        <v>5</v>
      </c>
      <c r="K51" s="43" t="s">
        <v>630</v>
      </c>
      <c r="L51" s="43">
        <v>40</v>
      </c>
      <c r="M51" s="43">
        <f>VLOOKUP(AG51,[1]项目信息综合查询_1!$BF$4:$BG$52,2,FALSE)</f>
        <v>40</v>
      </c>
      <c r="N51" s="43">
        <v>40</v>
      </c>
      <c r="O51" s="43"/>
      <c r="P51" s="43"/>
      <c r="Q51" s="90">
        <v>37</v>
      </c>
      <c r="R51" s="90">
        <v>147</v>
      </c>
      <c r="S51" s="90">
        <v>3</v>
      </c>
      <c r="T51" s="90">
        <v>6</v>
      </c>
      <c r="U51" s="43" t="s">
        <v>631</v>
      </c>
      <c r="V51" s="43" t="s">
        <v>333</v>
      </c>
      <c r="W51" s="43" t="s">
        <v>334</v>
      </c>
      <c r="X51" s="43" t="s">
        <v>2</v>
      </c>
      <c r="Y51" s="43" t="s">
        <v>198</v>
      </c>
      <c r="Z51" s="43" t="s">
        <v>5</v>
      </c>
      <c r="AA51" s="43" t="s">
        <v>5</v>
      </c>
      <c r="AB51" s="43" t="s">
        <v>5</v>
      </c>
      <c r="AC51" s="43" t="s">
        <v>2</v>
      </c>
      <c r="AD51" s="100">
        <v>45629</v>
      </c>
      <c r="AE51" s="43" t="s">
        <v>317</v>
      </c>
      <c r="AF51" s="43" t="s">
        <v>612</v>
      </c>
      <c r="AG51" s="105" t="s">
        <v>632</v>
      </c>
      <c r="AH51" s="22"/>
    </row>
    <row r="52" s="24" customFormat="1" ht="27" customHeight="1" spans="1:34">
      <c r="A52" s="41">
        <v>46</v>
      </c>
      <c r="B52" s="43" t="s">
        <v>219</v>
      </c>
      <c r="C52" s="43" t="s">
        <v>413</v>
      </c>
      <c r="D52" s="43" t="s">
        <v>454</v>
      </c>
      <c r="E52" s="43" t="s">
        <v>61</v>
      </c>
      <c r="F52" s="43" t="s">
        <v>633</v>
      </c>
      <c r="G52" s="43" t="s">
        <v>1</v>
      </c>
      <c r="H52" s="43" t="s">
        <v>454</v>
      </c>
      <c r="I52" s="43" t="s">
        <v>5</v>
      </c>
      <c r="J52" s="43" t="s">
        <v>5</v>
      </c>
      <c r="K52" s="43" t="s">
        <v>634</v>
      </c>
      <c r="L52" s="43">
        <v>44.95</v>
      </c>
      <c r="M52" s="43">
        <f>VLOOKUP(AG52,[1]项目信息综合查询_1!$BF$4:$BG$52,2,FALSE)</f>
        <v>44.95</v>
      </c>
      <c r="N52" s="43">
        <v>42.04</v>
      </c>
      <c r="O52" s="43"/>
      <c r="P52" s="43">
        <v>2.91</v>
      </c>
      <c r="Q52" s="90">
        <v>474</v>
      </c>
      <c r="R52" s="90">
        <v>1403</v>
      </c>
      <c r="S52" s="90">
        <v>35</v>
      </c>
      <c r="T52" s="90">
        <v>107</v>
      </c>
      <c r="U52" s="43" t="s">
        <v>442</v>
      </c>
      <c r="V52" s="43" t="s">
        <v>443</v>
      </c>
      <c r="W52" s="43" t="s">
        <v>444</v>
      </c>
      <c r="X52" s="43" t="s">
        <v>5</v>
      </c>
      <c r="Y52" s="43" t="s">
        <v>198</v>
      </c>
      <c r="Z52" s="43" t="s">
        <v>2</v>
      </c>
      <c r="AA52" s="43" t="s">
        <v>2</v>
      </c>
      <c r="AB52" s="43" t="s">
        <v>2</v>
      </c>
      <c r="AC52" s="43" t="s">
        <v>2</v>
      </c>
      <c r="AD52" s="100">
        <v>45629</v>
      </c>
      <c r="AE52" s="43" t="s">
        <v>317</v>
      </c>
      <c r="AF52" s="43" t="s">
        <v>612</v>
      </c>
      <c r="AG52" s="330" t="s">
        <v>635</v>
      </c>
      <c r="AH52" s="22"/>
    </row>
    <row r="53" s="24" customFormat="1" ht="27" customHeight="1" spans="1:34">
      <c r="A53" s="41">
        <v>47</v>
      </c>
      <c r="B53" s="43" t="s">
        <v>219</v>
      </c>
      <c r="C53" s="43" t="s">
        <v>413</v>
      </c>
      <c r="D53" s="43" t="s">
        <v>636</v>
      </c>
      <c r="E53" s="43" t="s">
        <v>60</v>
      </c>
      <c r="F53" s="45" t="s">
        <v>637</v>
      </c>
      <c r="G53" s="43" t="s">
        <v>1</v>
      </c>
      <c r="H53" s="43" t="s">
        <v>636</v>
      </c>
      <c r="I53" s="43" t="s">
        <v>5</v>
      </c>
      <c r="J53" s="43" t="s">
        <v>5</v>
      </c>
      <c r="K53" s="43" t="s">
        <v>638</v>
      </c>
      <c r="L53" s="43">
        <v>32.18</v>
      </c>
      <c r="M53" s="43">
        <f>VLOOKUP(AG53,[1]项目信息综合查询_1!$BF$4:$BG$52,2,FALSE)</f>
        <v>32.18</v>
      </c>
      <c r="N53" s="43">
        <v>32.18</v>
      </c>
      <c r="O53" s="43"/>
      <c r="P53" s="43"/>
      <c r="Q53" s="90"/>
      <c r="R53" s="90"/>
      <c r="S53" s="90"/>
      <c r="T53" s="90"/>
      <c r="U53" s="43" t="s">
        <v>442</v>
      </c>
      <c r="V53" s="43" t="s">
        <v>443</v>
      </c>
      <c r="W53" s="43" t="s">
        <v>444</v>
      </c>
      <c r="X53" s="43" t="s">
        <v>5</v>
      </c>
      <c r="Y53" s="43" t="s">
        <v>198</v>
      </c>
      <c r="Z53" s="43" t="s">
        <v>5</v>
      </c>
      <c r="AA53" s="43" t="s">
        <v>5</v>
      </c>
      <c r="AB53" s="43" t="s">
        <v>5</v>
      </c>
      <c r="AC53" s="43" t="s">
        <v>2</v>
      </c>
      <c r="AD53" s="100">
        <v>45629</v>
      </c>
      <c r="AE53" s="43" t="s">
        <v>317</v>
      </c>
      <c r="AF53" s="43" t="s">
        <v>612</v>
      </c>
      <c r="AG53" s="105" t="s">
        <v>639</v>
      </c>
      <c r="AH53" s="22"/>
    </row>
    <row r="54" s="24" customFormat="1" ht="27" customHeight="1" spans="1:34">
      <c r="A54" s="41">
        <v>48</v>
      </c>
      <c r="B54" s="43" t="s">
        <v>219</v>
      </c>
      <c r="C54" s="43" t="s">
        <v>470</v>
      </c>
      <c r="D54" s="43" t="s">
        <v>479</v>
      </c>
      <c r="E54" s="43" t="s">
        <v>59</v>
      </c>
      <c r="F54" s="45" t="s">
        <v>640</v>
      </c>
      <c r="G54" s="43" t="s">
        <v>1</v>
      </c>
      <c r="H54" s="43" t="s">
        <v>641</v>
      </c>
      <c r="I54" s="43" t="s">
        <v>5</v>
      </c>
      <c r="J54" s="43" t="s">
        <v>5</v>
      </c>
      <c r="K54" s="43" t="s">
        <v>642</v>
      </c>
      <c r="L54" s="43">
        <v>190</v>
      </c>
      <c r="M54" s="43">
        <f>VLOOKUP(AG54,[1]项目信息综合查询_1!$BF$4:$BG$52,2,FALSE)</f>
        <v>190</v>
      </c>
      <c r="N54" s="43">
        <v>190</v>
      </c>
      <c r="O54" s="43"/>
      <c r="P54" s="43"/>
      <c r="Q54" s="90">
        <v>961</v>
      </c>
      <c r="R54" s="90">
        <v>2896</v>
      </c>
      <c r="S54" s="90">
        <v>108</v>
      </c>
      <c r="T54" s="90">
        <v>385</v>
      </c>
      <c r="U54" s="43" t="s">
        <v>643</v>
      </c>
      <c r="V54" s="43" t="s">
        <v>644</v>
      </c>
      <c r="W54" s="43" t="s">
        <v>645</v>
      </c>
      <c r="X54" s="43" t="s">
        <v>5</v>
      </c>
      <c r="Y54" s="43" t="s">
        <v>198</v>
      </c>
      <c r="Z54" s="43" t="s">
        <v>5</v>
      </c>
      <c r="AA54" s="43" t="s">
        <v>5</v>
      </c>
      <c r="AB54" s="43" t="s">
        <v>5</v>
      </c>
      <c r="AC54" s="43" t="s">
        <v>2</v>
      </c>
      <c r="AD54" s="100">
        <v>45630</v>
      </c>
      <c r="AE54" s="43" t="s">
        <v>646</v>
      </c>
      <c r="AF54" s="43" t="s">
        <v>612</v>
      </c>
      <c r="AG54" s="105" t="s">
        <v>647</v>
      </c>
      <c r="AH54" s="22"/>
    </row>
    <row r="55" s="24" customFormat="1" ht="27" customHeight="1" spans="1:34">
      <c r="A55" s="41">
        <v>49</v>
      </c>
      <c r="B55" s="43" t="s">
        <v>219</v>
      </c>
      <c r="C55" s="43"/>
      <c r="D55" s="43"/>
      <c r="E55" s="43" t="s">
        <v>45</v>
      </c>
      <c r="F55" s="45" t="s">
        <v>648</v>
      </c>
      <c r="G55" s="43" t="s">
        <v>1</v>
      </c>
      <c r="H55" s="43"/>
      <c r="I55" s="43" t="s">
        <v>5</v>
      </c>
      <c r="J55" s="43" t="s">
        <v>5</v>
      </c>
      <c r="K55" s="43" t="s">
        <v>649</v>
      </c>
      <c r="L55" s="43">
        <v>23.5</v>
      </c>
      <c r="M55" s="43">
        <f>VLOOKUP(AG55,[1]项目信息综合查询_1!$BF$4:$BG$52,2,FALSE)</f>
        <v>23.5</v>
      </c>
      <c r="N55" s="43">
        <v>23.5</v>
      </c>
      <c r="O55" s="43"/>
      <c r="P55" s="43"/>
      <c r="Q55" s="90">
        <v>223</v>
      </c>
      <c r="R55" s="90">
        <v>470</v>
      </c>
      <c r="S55" s="90">
        <v>223</v>
      </c>
      <c r="T55" s="90">
        <v>470</v>
      </c>
      <c r="U55" s="43" t="s">
        <v>650</v>
      </c>
      <c r="V55" s="43" t="s">
        <v>580</v>
      </c>
      <c r="W55" s="43"/>
      <c r="X55" s="43" t="s">
        <v>5</v>
      </c>
      <c r="Y55" s="43"/>
      <c r="Z55" s="43" t="s">
        <v>5</v>
      </c>
      <c r="AA55" s="43" t="s">
        <v>5</v>
      </c>
      <c r="AB55" s="43" t="s">
        <v>5</v>
      </c>
      <c r="AC55" s="43"/>
      <c r="AD55" s="100">
        <v>45631</v>
      </c>
      <c r="AE55" s="43" t="s">
        <v>581</v>
      </c>
      <c r="AF55" s="43" t="s">
        <v>612</v>
      </c>
      <c r="AG55" s="105" t="s">
        <v>651</v>
      </c>
      <c r="AH55" s="22"/>
    </row>
    <row r="56" s="24" customFormat="1" ht="27" customHeight="1" spans="1:33">
      <c r="A56" s="48"/>
      <c r="B56" s="50"/>
      <c r="C56" s="50"/>
      <c r="D56" s="50"/>
      <c r="E56" s="43"/>
      <c r="F56" s="43"/>
      <c r="G56" s="43"/>
      <c r="H56" s="50"/>
      <c r="I56" s="43"/>
      <c r="J56" s="43"/>
      <c r="K56" s="73"/>
      <c r="L56" s="43">
        <f>SUM(L7:L55)</f>
        <v>4459.21</v>
      </c>
      <c r="M56" s="43"/>
      <c r="N56" s="43">
        <f>SUM(N7:N55)</f>
        <v>4441.37</v>
      </c>
      <c r="O56" s="43">
        <f>SUM(O7:O55)</f>
        <v>0</v>
      </c>
      <c r="P56" s="43">
        <f>SUM(P7:P55)</f>
        <v>17.84</v>
      </c>
      <c r="Q56" s="90"/>
      <c r="R56" s="90"/>
      <c r="S56" s="90"/>
      <c r="T56" s="90"/>
      <c r="U56" s="73"/>
      <c r="V56" s="73"/>
      <c r="W56" s="73"/>
      <c r="X56" s="43"/>
      <c r="Y56" s="43"/>
      <c r="Z56" s="43"/>
      <c r="AA56" s="43"/>
      <c r="AB56" s="43"/>
      <c r="AC56" s="43"/>
      <c r="AD56" s="100"/>
      <c r="AE56" s="43"/>
      <c r="AF56" s="43"/>
      <c r="AG56" s="106"/>
    </row>
    <row r="57" s="24" customFormat="1" ht="27" customHeight="1" spans="1:33">
      <c r="A57" s="48"/>
      <c r="B57" s="50"/>
      <c r="C57" s="50"/>
      <c r="D57" s="50"/>
      <c r="E57" s="43"/>
      <c r="F57" s="43"/>
      <c r="G57" s="43"/>
      <c r="H57" s="50"/>
      <c r="I57" s="43"/>
      <c r="J57" s="43"/>
      <c r="K57" s="73"/>
      <c r="L57" s="43"/>
      <c r="M57" s="43"/>
      <c r="N57" s="43"/>
      <c r="O57" s="43"/>
      <c r="P57" s="43"/>
      <c r="Q57" s="90"/>
      <c r="R57" s="90"/>
      <c r="S57" s="90"/>
      <c r="T57" s="90"/>
      <c r="U57" s="73"/>
      <c r="V57" s="73"/>
      <c r="W57" s="73"/>
      <c r="X57" s="43"/>
      <c r="Y57" s="43"/>
      <c r="Z57" s="43"/>
      <c r="AA57" s="43"/>
      <c r="AB57" s="43"/>
      <c r="AC57" s="43"/>
      <c r="AD57" s="100"/>
      <c r="AE57" s="43"/>
      <c r="AF57" s="43"/>
      <c r="AG57" s="106"/>
    </row>
    <row r="58" s="24" customFormat="1" ht="27" customHeight="1" spans="1:33">
      <c r="A58" s="48"/>
      <c r="B58" s="50"/>
      <c r="C58" s="50"/>
      <c r="D58" s="50"/>
      <c r="E58" s="43"/>
      <c r="F58" s="43"/>
      <c r="G58" s="43"/>
      <c r="H58" s="50"/>
      <c r="I58" s="43"/>
      <c r="J58" s="43"/>
      <c r="K58" s="73"/>
      <c r="L58" s="43"/>
      <c r="M58" s="43"/>
      <c r="N58" s="43"/>
      <c r="O58" s="43"/>
      <c r="P58" s="43"/>
      <c r="Q58" s="90"/>
      <c r="R58" s="90"/>
      <c r="S58" s="90"/>
      <c r="T58" s="90"/>
      <c r="U58" s="73"/>
      <c r="V58" s="73"/>
      <c r="W58" s="73"/>
      <c r="X58" s="43"/>
      <c r="Y58" s="55"/>
      <c r="Z58" s="43"/>
      <c r="AA58" s="43"/>
      <c r="AB58" s="43"/>
      <c r="AC58" s="43"/>
      <c r="AD58" s="100"/>
      <c r="AE58" s="43"/>
      <c r="AF58" s="43"/>
      <c r="AG58" s="106"/>
    </row>
    <row r="59" s="24" customFormat="1" ht="27" customHeight="1" spans="1:33">
      <c r="A59" s="48"/>
      <c r="B59" s="50"/>
      <c r="C59" s="50"/>
      <c r="D59" s="50"/>
      <c r="E59" s="43"/>
      <c r="F59" s="43"/>
      <c r="G59" s="43"/>
      <c r="H59" s="50"/>
      <c r="I59" s="43"/>
      <c r="J59" s="43"/>
      <c r="K59" s="60"/>
      <c r="L59" s="43"/>
      <c r="M59" s="43"/>
      <c r="N59" s="43"/>
      <c r="O59" s="43"/>
      <c r="P59" s="43"/>
      <c r="Q59" s="90"/>
      <c r="R59" s="90"/>
      <c r="S59" s="90"/>
      <c r="T59" s="90"/>
      <c r="U59" s="73"/>
      <c r="V59" s="73"/>
      <c r="W59" s="73"/>
      <c r="X59" s="43"/>
      <c r="Y59" s="43"/>
      <c r="Z59" s="43"/>
      <c r="AA59" s="43"/>
      <c r="AB59" s="43"/>
      <c r="AC59" s="43"/>
      <c r="AD59" s="100"/>
      <c r="AE59" s="43"/>
      <c r="AF59" s="43"/>
      <c r="AG59" s="106"/>
    </row>
    <row r="60" s="24" customFormat="1" ht="27" customHeight="1" spans="1:33">
      <c r="A60" s="48"/>
      <c r="B60" s="50"/>
      <c r="C60" s="50"/>
      <c r="D60" s="50"/>
      <c r="E60" s="43"/>
      <c r="F60" s="43"/>
      <c r="G60" s="43"/>
      <c r="H60" s="50"/>
      <c r="I60" s="43"/>
      <c r="J60" s="43"/>
      <c r="K60" s="60"/>
      <c r="L60" s="43"/>
      <c r="M60" s="43"/>
      <c r="N60" s="43"/>
      <c r="O60" s="43"/>
      <c r="P60" s="43"/>
      <c r="Q60" s="90"/>
      <c r="R60" s="90"/>
      <c r="S60" s="90"/>
      <c r="T60" s="90"/>
      <c r="U60" s="73"/>
      <c r="V60" s="73"/>
      <c r="W60" s="73"/>
      <c r="X60" s="43"/>
      <c r="Y60" s="43"/>
      <c r="Z60" s="43"/>
      <c r="AA60" s="43"/>
      <c r="AB60" s="43"/>
      <c r="AC60" s="43"/>
      <c r="AD60" s="100"/>
      <c r="AE60" s="43"/>
      <c r="AF60" s="43"/>
      <c r="AG60" s="106"/>
    </row>
    <row r="61" s="24" customFormat="1" ht="27" customHeight="1" spans="1:33">
      <c r="A61" s="48"/>
      <c r="B61" s="50"/>
      <c r="C61" s="50"/>
      <c r="D61" s="50"/>
      <c r="E61" s="43"/>
      <c r="F61" s="62"/>
      <c r="G61" s="43"/>
      <c r="H61" s="50"/>
      <c r="I61" s="43"/>
      <c r="J61" s="43"/>
      <c r="K61" s="60"/>
      <c r="L61" s="43"/>
      <c r="M61" s="43"/>
      <c r="N61" s="43"/>
      <c r="O61" s="43"/>
      <c r="P61" s="43"/>
      <c r="Q61" s="90"/>
      <c r="R61" s="90"/>
      <c r="S61" s="90"/>
      <c r="T61" s="90"/>
      <c r="U61" s="73"/>
      <c r="V61" s="73"/>
      <c r="W61" s="73"/>
      <c r="X61" s="43"/>
      <c r="Y61" s="43"/>
      <c r="Z61" s="43"/>
      <c r="AA61" s="43"/>
      <c r="AB61" s="43"/>
      <c r="AC61" s="43"/>
      <c r="AD61" s="100"/>
      <c r="AE61" s="43"/>
      <c r="AF61" s="43"/>
      <c r="AG61" s="106"/>
    </row>
    <row r="62" s="24" customFormat="1" ht="27" customHeight="1" spans="1:33">
      <c r="A62" s="48"/>
      <c r="B62" s="50"/>
      <c r="C62" s="50"/>
      <c r="D62" s="53"/>
      <c r="E62" s="43"/>
      <c r="F62" s="53"/>
      <c r="G62" s="53"/>
      <c r="H62" s="53"/>
      <c r="I62" s="43"/>
      <c r="J62" s="43"/>
      <c r="K62" s="77"/>
      <c r="L62" s="43"/>
      <c r="M62" s="43"/>
      <c r="N62" s="43"/>
      <c r="O62" s="43"/>
      <c r="P62" s="43"/>
      <c r="Q62" s="90"/>
      <c r="R62" s="90"/>
      <c r="S62" s="90"/>
      <c r="T62" s="90"/>
      <c r="U62" s="94"/>
      <c r="V62" s="94"/>
      <c r="W62" s="94"/>
      <c r="X62" s="43"/>
      <c r="Y62" s="49"/>
      <c r="Z62" s="43"/>
      <c r="AA62" s="43"/>
      <c r="AB62" s="43"/>
      <c r="AC62" s="43"/>
      <c r="AD62" s="100"/>
      <c r="AE62" s="43"/>
      <c r="AF62" s="49"/>
      <c r="AG62" s="106"/>
    </row>
    <row r="63" s="24" customFormat="1" ht="27" customHeight="1" spans="1:33">
      <c r="A63" s="48"/>
      <c r="B63" s="50"/>
      <c r="C63" s="50"/>
      <c r="D63" s="53"/>
      <c r="E63" s="43"/>
      <c r="F63" s="53"/>
      <c r="G63" s="53"/>
      <c r="H63" s="53"/>
      <c r="I63" s="43"/>
      <c r="J63" s="43"/>
      <c r="K63" s="77"/>
      <c r="L63" s="43"/>
      <c r="M63" s="43"/>
      <c r="N63" s="43"/>
      <c r="O63" s="43"/>
      <c r="P63" s="43"/>
      <c r="Q63" s="90"/>
      <c r="R63" s="90"/>
      <c r="S63" s="90"/>
      <c r="T63" s="90"/>
      <c r="U63" s="94"/>
      <c r="V63" s="94"/>
      <c r="W63" s="94"/>
      <c r="X63" s="43"/>
      <c r="Y63" s="49"/>
      <c r="Z63" s="43"/>
      <c r="AA63" s="43"/>
      <c r="AB63" s="43"/>
      <c r="AC63" s="43"/>
      <c r="AD63" s="100"/>
      <c r="AE63" s="43"/>
      <c r="AF63" s="43"/>
      <c r="AG63" s="106"/>
    </row>
    <row r="64" s="24" customFormat="1" ht="27" customHeight="1" spans="1:33">
      <c r="A64" s="48"/>
      <c r="B64" s="50"/>
      <c r="C64" s="50"/>
      <c r="D64" s="53"/>
      <c r="E64" s="43"/>
      <c r="F64" s="53"/>
      <c r="G64" s="53"/>
      <c r="H64" s="53"/>
      <c r="I64" s="43"/>
      <c r="J64" s="43"/>
      <c r="K64" s="77"/>
      <c r="L64" s="43"/>
      <c r="M64" s="43"/>
      <c r="N64" s="43"/>
      <c r="O64" s="43"/>
      <c r="P64" s="43"/>
      <c r="Q64" s="90"/>
      <c r="R64" s="90"/>
      <c r="S64" s="90"/>
      <c r="T64" s="90"/>
      <c r="U64" s="94"/>
      <c r="V64" s="94"/>
      <c r="W64" s="94"/>
      <c r="X64" s="43"/>
      <c r="Y64" s="49"/>
      <c r="Z64" s="43"/>
      <c r="AA64" s="43"/>
      <c r="AB64" s="43"/>
      <c r="AC64" s="43"/>
      <c r="AD64" s="100"/>
      <c r="AE64" s="43"/>
      <c r="AF64" s="49"/>
      <c r="AG64" s="106"/>
    </row>
    <row r="65" s="24" customFormat="1" ht="27" customHeight="1" spans="1:33">
      <c r="A65" s="48"/>
      <c r="B65" s="50"/>
      <c r="C65" s="50"/>
      <c r="D65" s="53"/>
      <c r="E65" s="43"/>
      <c r="F65" s="53"/>
      <c r="G65" s="43"/>
      <c r="H65" s="53"/>
      <c r="I65" s="43"/>
      <c r="J65" s="43"/>
      <c r="K65" s="77"/>
      <c r="L65" s="43"/>
      <c r="M65" s="43"/>
      <c r="N65" s="43"/>
      <c r="O65" s="43"/>
      <c r="P65" s="43"/>
      <c r="Q65" s="90"/>
      <c r="R65" s="90"/>
      <c r="S65" s="90"/>
      <c r="T65" s="90"/>
      <c r="U65" s="94"/>
      <c r="V65" s="94"/>
      <c r="W65" s="94"/>
      <c r="X65" s="43"/>
      <c r="Y65" s="49"/>
      <c r="Z65" s="43"/>
      <c r="AA65" s="43"/>
      <c r="AB65" s="43"/>
      <c r="AC65" s="43"/>
      <c r="AD65" s="100"/>
      <c r="AE65" s="43"/>
      <c r="AF65" s="49"/>
      <c r="AG65" s="106"/>
    </row>
    <row r="66" s="24" customFormat="1" ht="27" customHeight="1" spans="1:33">
      <c r="A66" s="48"/>
      <c r="B66" s="50"/>
      <c r="C66" s="50"/>
      <c r="D66" s="53"/>
      <c r="E66" s="43"/>
      <c r="F66" s="53"/>
      <c r="G66" s="53"/>
      <c r="H66" s="53"/>
      <c r="I66" s="43"/>
      <c r="J66" s="43"/>
      <c r="K66" s="77"/>
      <c r="L66" s="43"/>
      <c r="M66" s="43"/>
      <c r="N66" s="43"/>
      <c r="O66" s="43"/>
      <c r="P66" s="43"/>
      <c r="Q66" s="90"/>
      <c r="R66" s="90"/>
      <c r="S66" s="90"/>
      <c r="T66" s="90"/>
      <c r="U66" s="94"/>
      <c r="V66" s="94"/>
      <c r="W66" s="94"/>
      <c r="X66" s="43"/>
      <c r="Y66" s="49"/>
      <c r="Z66" s="43"/>
      <c r="AA66" s="43"/>
      <c r="AB66" s="43"/>
      <c r="AC66" s="43"/>
      <c r="AD66" s="100"/>
      <c r="AE66" s="43"/>
      <c r="AF66" s="49"/>
      <c r="AG66" s="106"/>
    </row>
    <row r="67" s="24" customFormat="1" ht="27" customHeight="1" spans="1:33">
      <c r="A67" s="48"/>
      <c r="B67" s="50"/>
      <c r="C67" s="50"/>
      <c r="D67" s="53"/>
      <c r="E67" s="43"/>
      <c r="F67" s="53"/>
      <c r="G67" s="53"/>
      <c r="H67" s="53"/>
      <c r="I67" s="43"/>
      <c r="J67" s="43"/>
      <c r="K67" s="60"/>
      <c r="L67" s="43"/>
      <c r="M67" s="43"/>
      <c r="N67" s="43"/>
      <c r="O67" s="43"/>
      <c r="P67" s="43"/>
      <c r="Q67" s="90"/>
      <c r="R67" s="90"/>
      <c r="S67" s="90"/>
      <c r="T67" s="90"/>
      <c r="U67" s="94"/>
      <c r="V67" s="94"/>
      <c r="W67" s="94"/>
      <c r="X67" s="43"/>
      <c r="Y67" s="49"/>
      <c r="Z67" s="43"/>
      <c r="AA67" s="43"/>
      <c r="AB67" s="43"/>
      <c r="AC67" s="43"/>
      <c r="AD67" s="100"/>
      <c r="AE67" s="43"/>
      <c r="AF67" s="49"/>
      <c r="AG67" s="106"/>
    </row>
    <row r="68" s="24" customFormat="1" ht="27" customHeight="1" spans="1:33">
      <c r="A68" s="48"/>
      <c r="B68" s="50"/>
      <c r="C68" s="50"/>
      <c r="D68" s="53"/>
      <c r="E68" s="43"/>
      <c r="F68" s="71"/>
      <c r="G68" s="53"/>
      <c r="H68" s="53"/>
      <c r="I68" s="43"/>
      <c r="J68" s="43"/>
      <c r="K68" s="71"/>
      <c r="L68" s="43"/>
      <c r="M68" s="43"/>
      <c r="N68" s="43"/>
      <c r="O68" s="43"/>
      <c r="P68" s="43"/>
      <c r="Q68" s="90"/>
      <c r="R68" s="90"/>
      <c r="S68" s="90"/>
      <c r="T68" s="90"/>
      <c r="U68" s="94"/>
      <c r="V68" s="94"/>
      <c r="W68" s="94"/>
      <c r="X68" s="43"/>
      <c r="Y68" s="49"/>
      <c r="Z68" s="43"/>
      <c r="AA68" s="43"/>
      <c r="AB68" s="43"/>
      <c r="AC68" s="43"/>
      <c r="AD68" s="100"/>
      <c r="AE68" s="43"/>
      <c r="AF68" s="49"/>
      <c r="AG68" s="106"/>
    </row>
    <row r="69" s="24" customFormat="1" ht="27" customHeight="1" spans="1:33">
      <c r="A69" s="48"/>
      <c r="B69" s="50"/>
      <c r="C69" s="50"/>
      <c r="D69" s="53"/>
      <c r="E69" s="43"/>
      <c r="F69" s="53"/>
      <c r="G69" s="53"/>
      <c r="H69" s="53"/>
      <c r="I69" s="43"/>
      <c r="J69" s="43"/>
      <c r="K69" s="77"/>
      <c r="L69" s="43"/>
      <c r="M69" s="43"/>
      <c r="N69" s="43"/>
      <c r="O69" s="43"/>
      <c r="P69" s="43"/>
      <c r="Q69" s="90"/>
      <c r="R69" s="90"/>
      <c r="S69" s="90"/>
      <c r="T69" s="90"/>
      <c r="U69" s="73"/>
      <c r="V69" s="73"/>
      <c r="W69" s="73"/>
      <c r="X69" s="43"/>
      <c r="Y69" s="49"/>
      <c r="Z69" s="43"/>
      <c r="AA69" s="43"/>
      <c r="AB69" s="43"/>
      <c r="AC69" s="43"/>
      <c r="AD69" s="100"/>
      <c r="AE69" s="43"/>
      <c r="AF69" s="49"/>
      <c r="AG69" s="106"/>
    </row>
    <row r="70" s="24" customFormat="1" ht="27" customHeight="1" spans="1:33">
      <c r="A70" s="48"/>
      <c r="B70" s="50"/>
      <c r="C70" s="50"/>
      <c r="D70" s="53"/>
      <c r="E70" s="43"/>
      <c r="F70" s="53"/>
      <c r="G70" s="53"/>
      <c r="H70" s="53"/>
      <c r="I70" s="43"/>
      <c r="J70" s="43"/>
      <c r="K70" s="77"/>
      <c r="L70" s="43"/>
      <c r="M70" s="43"/>
      <c r="N70" s="43"/>
      <c r="O70" s="43"/>
      <c r="P70" s="79"/>
      <c r="Q70" s="126"/>
      <c r="R70" s="126"/>
      <c r="S70" s="90"/>
      <c r="T70" s="90"/>
      <c r="U70" s="71"/>
      <c r="V70" s="77"/>
      <c r="W70" s="77"/>
      <c r="X70" s="43"/>
      <c r="Y70" s="49"/>
      <c r="Z70" s="43"/>
      <c r="AA70" s="43"/>
      <c r="AB70" s="43"/>
      <c r="AC70" s="43"/>
      <c r="AD70" s="100"/>
      <c r="AE70" s="43"/>
      <c r="AF70" s="50"/>
      <c r="AG70" s="106"/>
    </row>
    <row r="71" s="24" customFormat="1" ht="27" customHeight="1" spans="1:33">
      <c r="A71" s="48"/>
      <c r="B71" s="50"/>
      <c r="C71" s="50"/>
      <c r="D71" s="53"/>
      <c r="E71" s="43"/>
      <c r="F71" s="53"/>
      <c r="G71" s="53"/>
      <c r="H71" s="53"/>
      <c r="I71" s="43"/>
      <c r="J71" s="43"/>
      <c r="K71" s="77"/>
      <c r="L71" s="43"/>
      <c r="M71" s="43"/>
      <c r="N71" s="43"/>
      <c r="O71" s="43"/>
      <c r="P71" s="49"/>
      <c r="Q71" s="126"/>
      <c r="R71" s="126"/>
      <c r="S71" s="90"/>
      <c r="T71" s="90"/>
      <c r="U71" s="71"/>
      <c r="V71" s="77"/>
      <c r="W71" s="77"/>
      <c r="X71" s="43"/>
      <c r="Y71" s="49"/>
      <c r="Z71" s="43"/>
      <c r="AA71" s="43"/>
      <c r="AB71" s="43"/>
      <c r="AC71" s="43"/>
      <c r="AD71" s="100"/>
      <c r="AE71" s="43"/>
      <c r="AF71" s="50"/>
      <c r="AG71" s="106"/>
    </row>
    <row r="72" s="23" customFormat="1" ht="27" customHeight="1" spans="1:33">
      <c r="A72" s="107"/>
      <c r="B72" s="107"/>
      <c r="C72" s="107"/>
      <c r="D72" s="107"/>
      <c r="E72" s="108"/>
      <c r="F72" s="108"/>
      <c r="G72" s="108"/>
      <c r="H72" s="108"/>
      <c r="I72" s="108"/>
      <c r="J72" s="108"/>
      <c r="K72" s="108"/>
      <c r="L72" s="108"/>
      <c r="M72" s="108"/>
      <c r="N72" s="108"/>
      <c r="O72" s="108"/>
      <c r="P72" s="108"/>
      <c r="Q72" s="127"/>
      <c r="R72" s="127"/>
      <c r="S72" s="127"/>
      <c r="T72" s="127"/>
      <c r="U72" s="108"/>
      <c r="V72" s="108"/>
      <c r="W72" s="108"/>
      <c r="X72" s="108"/>
      <c r="Y72" s="108"/>
      <c r="Z72" s="108"/>
      <c r="AA72" s="108"/>
      <c r="AB72" s="108"/>
      <c r="AC72" s="108"/>
      <c r="AD72" s="108"/>
      <c r="AE72" s="108"/>
      <c r="AF72" s="108"/>
      <c r="AG72" s="130"/>
    </row>
    <row r="73" s="24" customFormat="1" ht="27" customHeight="1" spans="1:33">
      <c r="A73" s="48"/>
      <c r="B73" s="109"/>
      <c r="C73" s="109"/>
      <c r="D73" s="109"/>
      <c r="E73" s="43"/>
      <c r="F73" s="51"/>
      <c r="G73" s="50"/>
      <c r="H73" s="50"/>
      <c r="I73" s="109"/>
      <c r="J73" s="109"/>
      <c r="K73" s="75"/>
      <c r="L73" s="116"/>
      <c r="M73" s="116"/>
      <c r="N73" s="116"/>
      <c r="O73" s="109"/>
      <c r="P73" s="109"/>
      <c r="Q73" s="128"/>
      <c r="R73" s="128"/>
      <c r="S73" s="128"/>
      <c r="T73" s="128"/>
      <c r="U73" s="50"/>
      <c r="V73" s="50"/>
      <c r="W73" s="50"/>
      <c r="X73" s="109"/>
      <c r="Y73" s="109"/>
      <c r="Z73" s="109"/>
      <c r="AA73" s="109"/>
      <c r="AB73" s="109"/>
      <c r="AC73" s="109"/>
      <c r="AD73" s="109"/>
      <c r="AE73" s="109"/>
      <c r="AF73" s="43"/>
      <c r="AG73" s="106"/>
    </row>
    <row r="74" s="24" customFormat="1" ht="27" customHeight="1" spans="1:33">
      <c r="A74" s="48"/>
      <c r="B74" s="109"/>
      <c r="C74" s="109"/>
      <c r="D74" s="109"/>
      <c r="E74" s="43"/>
      <c r="F74" s="110"/>
      <c r="G74" s="111"/>
      <c r="H74" s="111"/>
      <c r="I74" s="109"/>
      <c r="J74" s="109"/>
      <c r="K74" s="75"/>
      <c r="L74" s="116"/>
      <c r="M74" s="116"/>
      <c r="N74" s="116"/>
      <c r="O74" s="109"/>
      <c r="P74" s="109"/>
      <c r="Q74" s="128"/>
      <c r="R74" s="128"/>
      <c r="S74" s="128"/>
      <c r="T74" s="128"/>
      <c r="U74" s="56"/>
      <c r="V74" s="56"/>
      <c r="W74" s="56"/>
      <c r="X74" s="109"/>
      <c r="Y74" s="109"/>
      <c r="Z74" s="109"/>
      <c r="AA74" s="109"/>
      <c r="AB74" s="109"/>
      <c r="AC74" s="109"/>
      <c r="AD74" s="109"/>
      <c r="AE74" s="109"/>
      <c r="AF74" s="43"/>
      <c r="AG74" s="106"/>
    </row>
    <row r="75" s="24" customFormat="1" ht="27" customHeight="1" spans="1:33">
      <c r="A75" s="48"/>
      <c r="B75" s="109"/>
      <c r="C75" s="109"/>
      <c r="D75" s="109"/>
      <c r="E75" s="43"/>
      <c r="F75" s="110"/>
      <c r="G75" s="50"/>
      <c r="H75" s="50"/>
      <c r="I75" s="109"/>
      <c r="J75" s="109"/>
      <c r="K75" s="75"/>
      <c r="L75" s="116"/>
      <c r="M75" s="116"/>
      <c r="N75" s="116"/>
      <c r="O75" s="109"/>
      <c r="P75" s="109"/>
      <c r="Q75" s="128"/>
      <c r="R75" s="128"/>
      <c r="S75" s="128"/>
      <c r="T75" s="128"/>
      <c r="U75" s="50"/>
      <c r="V75" s="50"/>
      <c r="W75" s="50"/>
      <c r="X75" s="109"/>
      <c r="Y75" s="109"/>
      <c r="Z75" s="109"/>
      <c r="AA75" s="109"/>
      <c r="AB75" s="109"/>
      <c r="AC75" s="109"/>
      <c r="AD75" s="109"/>
      <c r="AE75" s="109"/>
      <c r="AF75" s="43"/>
      <c r="AG75" s="106"/>
    </row>
    <row r="76" s="24" customFormat="1" ht="27" customHeight="1" spans="1:33">
      <c r="A76" s="48"/>
      <c r="B76" s="109"/>
      <c r="C76" s="109"/>
      <c r="D76" s="109"/>
      <c r="E76" s="43"/>
      <c r="F76" s="112"/>
      <c r="G76" s="113"/>
      <c r="H76" s="113"/>
      <c r="I76" s="109"/>
      <c r="J76" s="109"/>
      <c r="K76" s="117"/>
      <c r="L76" s="116"/>
      <c r="M76" s="116"/>
      <c r="N76" s="116"/>
      <c r="O76" s="109"/>
      <c r="P76" s="109"/>
      <c r="Q76" s="128"/>
      <c r="R76" s="128"/>
      <c r="S76" s="128"/>
      <c r="T76" s="128"/>
      <c r="U76" s="56"/>
      <c r="V76" s="56"/>
      <c r="W76" s="56"/>
      <c r="X76" s="109"/>
      <c r="Y76" s="109"/>
      <c r="Z76" s="109"/>
      <c r="AA76" s="109"/>
      <c r="AB76" s="109"/>
      <c r="AC76" s="109"/>
      <c r="AD76" s="109"/>
      <c r="AE76" s="109"/>
      <c r="AF76" s="43"/>
      <c r="AG76" s="106"/>
    </row>
    <row r="77" s="24" customFormat="1" ht="27" customHeight="1" spans="1:33">
      <c r="A77" s="48"/>
      <c r="B77" s="109"/>
      <c r="C77" s="109"/>
      <c r="D77" s="109"/>
      <c r="E77" s="43"/>
      <c r="F77" s="112"/>
      <c r="G77" s="50"/>
      <c r="H77" s="50"/>
      <c r="I77" s="109"/>
      <c r="J77" s="109"/>
      <c r="K77" s="117"/>
      <c r="L77" s="116"/>
      <c r="M77" s="116"/>
      <c r="N77" s="116"/>
      <c r="O77" s="109"/>
      <c r="P77" s="109"/>
      <c r="Q77" s="128"/>
      <c r="R77" s="128"/>
      <c r="S77" s="128"/>
      <c r="T77" s="128"/>
      <c r="U77" s="50"/>
      <c r="V77" s="50"/>
      <c r="W77" s="50"/>
      <c r="X77" s="109"/>
      <c r="Y77" s="109"/>
      <c r="Z77" s="109"/>
      <c r="AA77" s="109"/>
      <c r="AB77" s="109"/>
      <c r="AC77" s="109"/>
      <c r="AD77" s="109"/>
      <c r="AE77" s="109"/>
      <c r="AF77" s="43"/>
      <c r="AG77" s="106"/>
    </row>
    <row r="78" s="24" customFormat="1" ht="27" customHeight="1" spans="1:33">
      <c r="A78" s="48"/>
      <c r="B78" s="109"/>
      <c r="C78" s="109"/>
      <c r="D78" s="109"/>
      <c r="E78" s="43"/>
      <c r="F78" s="112"/>
      <c r="G78" s="113"/>
      <c r="H78" s="113"/>
      <c r="I78" s="109"/>
      <c r="J78" s="109"/>
      <c r="K78" s="117"/>
      <c r="L78" s="116"/>
      <c r="M78" s="116"/>
      <c r="N78" s="116"/>
      <c r="O78" s="109"/>
      <c r="P78" s="109"/>
      <c r="Q78" s="128"/>
      <c r="R78" s="128"/>
      <c r="S78" s="128"/>
      <c r="T78" s="128"/>
      <c r="U78" s="56"/>
      <c r="V78" s="56"/>
      <c r="W78" s="56"/>
      <c r="X78" s="109"/>
      <c r="Y78" s="109"/>
      <c r="Z78" s="109"/>
      <c r="AA78" s="109"/>
      <c r="AB78" s="109"/>
      <c r="AC78" s="109"/>
      <c r="AD78" s="109"/>
      <c r="AE78" s="109"/>
      <c r="AF78" s="43"/>
      <c r="AG78" s="106"/>
    </row>
    <row r="79" s="24" customFormat="1" ht="27" customHeight="1" spans="1:33">
      <c r="A79" s="48"/>
      <c r="B79" s="109"/>
      <c r="C79" s="109"/>
      <c r="D79" s="109"/>
      <c r="E79" s="43"/>
      <c r="F79" s="112"/>
      <c r="G79" s="113"/>
      <c r="H79" s="113"/>
      <c r="I79" s="109"/>
      <c r="J79" s="109"/>
      <c r="K79" s="117"/>
      <c r="L79" s="116"/>
      <c r="M79" s="116"/>
      <c r="N79" s="116"/>
      <c r="O79" s="109"/>
      <c r="P79" s="109"/>
      <c r="Q79" s="128"/>
      <c r="R79" s="128"/>
      <c r="S79" s="128"/>
      <c r="T79" s="128"/>
      <c r="U79" s="50"/>
      <c r="V79" s="50"/>
      <c r="W79" s="50"/>
      <c r="X79" s="109"/>
      <c r="Y79" s="109"/>
      <c r="Z79" s="109"/>
      <c r="AA79" s="109"/>
      <c r="AB79" s="109"/>
      <c r="AC79" s="109"/>
      <c r="AD79" s="109"/>
      <c r="AE79" s="109"/>
      <c r="AF79" s="43"/>
      <c r="AG79" s="106"/>
    </row>
    <row r="80" s="24" customFormat="1" ht="27" customHeight="1" spans="1:33">
      <c r="A80" s="48"/>
      <c r="B80" s="109"/>
      <c r="C80" s="109"/>
      <c r="D80" s="109"/>
      <c r="E80" s="43"/>
      <c r="F80" s="112"/>
      <c r="G80" s="113"/>
      <c r="H80" s="113"/>
      <c r="I80" s="109"/>
      <c r="J80" s="109"/>
      <c r="K80" s="117"/>
      <c r="L80" s="116"/>
      <c r="M80" s="116"/>
      <c r="N80" s="116"/>
      <c r="O80" s="109"/>
      <c r="P80" s="109"/>
      <c r="Q80" s="128"/>
      <c r="R80" s="128"/>
      <c r="S80" s="128"/>
      <c r="T80" s="128"/>
      <c r="U80" s="50"/>
      <c r="V80" s="50"/>
      <c r="W80" s="50"/>
      <c r="X80" s="109"/>
      <c r="Y80" s="109"/>
      <c r="Z80" s="109"/>
      <c r="AA80" s="109"/>
      <c r="AB80" s="109"/>
      <c r="AC80" s="109"/>
      <c r="AD80" s="100"/>
      <c r="AE80" s="109"/>
      <c r="AF80" s="43"/>
      <c r="AG80" s="106"/>
    </row>
    <row r="81" s="24" customFormat="1" ht="27" customHeight="1" spans="1:33">
      <c r="A81" s="48"/>
      <c r="B81" s="109"/>
      <c r="C81" s="109"/>
      <c r="D81" s="109"/>
      <c r="E81" s="43"/>
      <c r="F81" s="112"/>
      <c r="G81" s="113"/>
      <c r="H81" s="113"/>
      <c r="I81" s="109"/>
      <c r="J81" s="109"/>
      <c r="K81" s="117"/>
      <c r="L81" s="116"/>
      <c r="M81" s="116"/>
      <c r="N81" s="116"/>
      <c r="O81" s="109"/>
      <c r="P81" s="109"/>
      <c r="Q81" s="128"/>
      <c r="R81" s="128"/>
      <c r="S81" s="128"/>
      <c r="T81" s="128"/>
      <c r="U81" s="50"/>
      <c r="V81" s="50"/>
      <c r="W81" s="50"/>
      <c r="X81" s="109"/>
      <c r="Y81" s="109"/>
      <c r="Z81" s="109"/>
      <c r="AA81" s="109"/>
      <c r="AB81" s="109"/>
      <c r="AC81" s="109"/>
      <c r="AD81" s="100"/>
      <c r="AE81" s="109"/>
      <c r="AF81" s="43"/>
      <c r="AG81" s="106"/>
    </row>
    <row r="82" s="24" customFormat="1" ht="27" customHeight="1" spans="1:33">
      <c r="A82" s="48"/>
      <c r="B82" s="109"/>
      <c r="C82" s="109"/>
      <c r="D82" s="109"/>
      <c r="E82" s="43"/>
      <c r="F82" s="110"/>
      <c r="G82" s="50"/>
      <c r="H82" s="50"/>
      <c r="I82" s="109"/>
      <c r="J82" s="109"/>
      <c r="K82" s="75"/>
      <c r="L82" s="116"/>
      <c r="M82" s="116"/>
      <c r="N82" s="116"/>
      <c r="O82" s="109"/>
      <c r="P82" s="109"/>
      <c r="Q82" s="128"/>
      <c r="R82" s="128"/>
      <c r="S82" s="128"/>
      <c r="T82" s="128"/>
      <c r="U82" s="56"/>
      <c r="V82" s="56"/>
      <c r="W82" s="56"/>
      <c r="X82" s="109"/>
      <c r="Y82" s="109"/>
      <c r="Z82" s="109"/>
      <c r="AA82" s="109"/>
      <c r="AB82" s="109"/>
      <c r="AC82" s="109"/>
      <c r="AD82" s="100"/>
      <c r="AE82" s="109"/>
      <c r="AF82" s="43"/>
      <c r="AG82" s="106"/>
    </row>
    <row r="83" s="24" customFormat="1" ht="27" customHeight="1" spans="1:33">
      <c r="A83" s="48"/>
      <c r="B83" s="109"/>
      <c r="C83" s="48"/>
      <c r="D83" s="48"/>
      <c r="E83" s="43"/>
      <c r="F83" s="43"/>
      <c r="G83" s="43"/>
      <c r="H83" s="43"/>
      <c r="I83" s="43"/>
      <c r="J83" s="43"/>
      <c r="K83" s="73"/>
      <c r="L83" s="116"/>
      <c r="M83" s="118"/>
      <c r="N83" s="43"/>
      <c r="O83" s="43"/>
      <c r="P83" s="43"/>
      <c r="Q83" s="50"/>
      <c r="R83" s="50"/>
      <c r="S83" s="50"/>
      <c r="T83" s="50"/>
      <c r="U83" s="43"/>
      <c r="V83" s="43"/>
      <c r="W83" s="43"/>
      <c r="X83" s="43"/>
      <c r="Y83" s="43"/>
      <c r="Z83" s="43"/>
      <c r="AA83" s="43"/>
      <c r="AB83" s="43"/>
      <c r="AC83" s="43"/>
      <c r="AD83" s="100"/>
      <c r="AE83" s="109"/>
      <c r="AF83" s="43"/>
      <c r="AG83" s="106"/>
    </row>
    <row r="84" s="24" customFormat="1" ht="27" customHeight="1" spans="1:33">
      <c r="A84" s="48"/>
      <c r="B84" s="109"/>
      <c r="C84" s="48"/>
      <c r="D84" s="48"/>
      <c r="E84" s="43"/>
      <c r="F84" s="43"/>
      <c r="G84" s="43"/>
      <c r="H84" s="43"/>
      <c r="I84" s="43"/>
      <c r="J84" s="43"/>
      <c r="K84" s="73"/>
      <c r="L84" s="116"/>
      <c r="M84" s="118"/>
      <c r="N84" s="43"/>
      <c r="O84" s="43"/>
      <c r="P84" s="43"/>
      <c r="Q84" s="50"/>
      <c r="R84" s="50"/>
      <c r="S84" s="50"/>
      <c r="T84" s="50"/>
      <c r="U84" s="43"/>
      <c r="V84" s="43"/>
      <c r="W84" s="43"/>
      <c r="X84" s="43"/>
      <c r="Y84" s="43"/>
      <c r="Z84" s="43"/>
      <c r="AA84" s="43"/>
      <c r="AB84" s="43"/>
      <c r="AC84" s="43"/>
      <c r="AD84" s="100"/>
      <c r="AE84" s="109"/>
      <c r="AF84" s="43"/>
      <c r="AG84" s="106"/>
    </row>
    <row r="85" s="24" customFormat="1" ht="27" customHeight="1" spans="1:33">
      <c r="A85" s="48"/>
      <c r="B85" s="109"/>
      <c r="C85" s="48"/>
      <c r="D85" s="50"/>
      <c r="E85" s="43"/>
      <c r="F85" s="43"/>
      <c r="G85" s="43"/>
      <c r="H85" s="43"/>
      <c r="I85" s="43"/>
      <c r="J85" s="43"/>
      <c r="K85" s="73"/>
      <c r="L85" s="116"/>
      <c r="M85" s="118"/>
      <c r="N85" s="43"/>
      <c r="O85" s="43"/>
      <c r="P85" s="43"/>
      <c r="Q85" s="90"/>
      <c r="R85" s="90"/>
      <c r="S85" s="90"/>
      <c r="T85" s="90"/>
      <c r="U85" s="43"/>
      <c r="V85" s="43"/>
      <c r="W85" s="43"/>
      <c r="X85" s="43"/>
      <c r="Y85" s="43"/>
      <c r="Z85" s="43"/>
      <c r="AA85" s="43"/>
      <c r="AB85" s="43"/>
      <c r="AC85" s="43"/>
      <c r="AD85" s="100"/>
      <c r="AE85" s="109"/>
      <c r="AF85" s="43"/>
      <c r="AG85" s="106"/>
    </row>
    <row r="86" s="24" customFormat="1" ht="27" customHeight="1" spans="1:33">
      <c r="A86" s="48"/>
      <c r="B86" s="109"/>
      <c r="C86" s="48"/>
      <c r="D86" s="50"/>
      <c r="E86" s="43"/>
      <c r="F86" s="43"/>
      <c r="G86" s="43"/>
      <c r="H86" s="43"/>
      <c r="I86" s="43"/>
      <c r="J86" s="43"/>
      <c r="K86" s="73"/>
      <c r="L86" s="116"/>
      <c r="M86" s="118"/>
      <c r="N86" s="43"/>
      <c r="O86" s="43"/>
      <c r="P86" s="43"/>
      <c r="Q86" s="90"/>
      <c r="R86" s="90"/>
      <c r="S86" s="90"/>
      <c r="T86" s="90"/>
      <c r="U86" s="43"/>
      <c r="V86" s="43"/>
      <c r="W86" s="43"/>
      <c r="X86" s="43"/>
      <c r="Y86" s="43"/>
      <c r="Z86" s="43"/>
      <c r="AA86" s="43"/>
      <c r="AB86" s="43"/>
      <c r="AC86" s="43"/>
      <c r="AD86" s="100"/>
      <c r="AE86" s="109"/>
      <c r="AF86" s="43"/>
      <c r="AG86" s="106"/>
    </row>
    <row r="87" s="24" customFormat="1" ht="27" customHeight="1" spans="1:33">
      <c r="A87" s="48"/>
      <c r="B87" s="109"/>
      <c r="C87" s="48"/>
      <c r="D87" s="48"/>
      <c r="E87" s="43"/>
      <c r="F87" s="43"/>
      <c r="G87" s="43"/>
      <c r="H87" s="43"/>
      <c r="I87" s="43"/>
      <c r="J87" s="43"/>
      <c r="K87" s="73"/>
      <c r="L87" s="116"/>
      <c r="M87" s="118"/>
      <c r="N87" s="43"/>
      <c r="O87" s="43"/>
      <c r="P87" s="43"/>
      <c r="Q87" s="90"/>
      <c r="R87" s="90"/>
      <c r="S87" s="90"/>
      <c r="T87" s="90"/>
      <c r="U87" s="43"/>
      <c r="V87" s="43"/>
      <c r="W87" s="43"/>
      <c r="X87" s="43"/>
      <c r="Y87" s="43"/>
      <c r="Z87" s="43"/>
      <c r="AA87" s="43"/>
      <c r="AB87" s="43"/>
      <c r="AC87" s="43"/>
      <c r="AD87" s="100"/>
      <c r="AE87" s="43"/>
      <c r="AF87" s="43"/>
      <c r="AG87" s="106"/>
    </row>
    <row r="88" s="24" customFormat="1" ht="27" customHeight="1" spans="1:33">
      <c r="A88" s="48"/>
      <c r="B88" s="109"/>
      <c r="C88" s="48"/>
      <c r="D88" s="48"/>
      <c r="E88" s="43"/>
      <c r="F88" s="43"/>
      <c r="G88" s="43"/>
      <c r="H88" s="43"/>
      <c r="I88" s="43"/>
      <c r="J88" s="43"/>
      <c r="K88" s="73"/>
      <c r="L88" s="116"/>
      <c r="M88" s="118"/>
      <c r="N88" s="43"/>
      <c r="O88" s="43"/>
      <c r="P88" s="43"/>
      <c r="Q88" s="90"/>
      <c r="R88" s="90"/>
      <c r="S88" s="90"/>
      <c r="T88" s="90"/>
      <c r="U88" s="43"/>
      <c r="V88" s="43"/>
      <c r="W88" s="43"/>
      <c r="X88" s="43"/>
      <c r="Y88" s="43"/>
      <c r="Z88" s="43"/>
      <c r="AA88" s="43"/>
      <c r="AB88" s="43"/>
      <c r="AC88" s="43"/>
      <c r="AD88" s="100"/>
      <c r="AE88" s="43"/>
      <c r="AF88" s="43"/>
      <c r="AG88" s="106"/>
    </row>
    <row r="89" s="24" customFormat="1" ht="27" customHeight="1" spans="1:33">
      <c r="A89" s="48"/>
      <c r="B89" s="109"/>
      <c r="C89" s="48"/>
      <c r="D89" s="48"/>
      <c r="E89" s="43"/>
      <c r="F89" s="43"/>
      <c r="G89" s="43"/>
      <c r="H89" s="43"/>
      <c r="I89" s="43"/>
      <c r="J89" s="43"/>
      <c r="K89" s="73"/>
      <c r="L89" s="116"/>
      <c r="M89" s="118"/>
      <c r="N89" s="43"/>
      <c r="O89" s="43"/>
      <c r="P89" s="43"/>
      <c r="Q89" s="90"/>
      <c r="R89" s="90"/>
      <c r="S89" s="90"/>
      <c r="T89" s="90"/>
      <c r="U89" s="43"/>
      <c r="V89" s="43"/>
      <c r="W89" s="43"/>
      <c r="X89" s="43"/>
      <c r="Y89" s="43"/>
      <c r="Z89" s="43"/>
      <c r="AA89" s="43"/>
      <c r="AB89" s="43"/>
      <c r="AC89" s="43"/>
      <c r="AD89" s="100"/>
      <c r="AE89" s="43"/>
      <c r="AF89" s="43"/>
      <c r="AG89" s="106"/>
    </row>
    <row r="90" s="24" customFormat="1" ht="27" customHeight="1" spans="1:33">
      <c r="A90" s="48"/>
      <c r="B90" s="109"/>
      <c r="C90" s="48"/>
      <c r="D90" s="48"/>
      <c r="E90" s="43"/>
      <c r="F90" s="114"/>
      <c r="G90" s="43"/>
      <c r="H90" s="48"/>
      <c r="I90" s="43"/>
      <c r="J90" s="43"/>
      <c r="K90" s="119"/>
      <c r="L90" s="43"/>
      <c r="M90" s="43"/>
      <c r="N90" s="43"/>
      <c r="O90" s="43"/>
      <c r="P90" s="43"/>
      <c r="Q90" s="90"/>
      <c r="R90" s="90"/>
      <c r="S90" s="90"/>
      <c r="T90" s="90"/>
      <c r="U90" s="43"/>
      <c r="V90" s="43"/>
      <c r="W90" s="43"/>
      <c r="X90" s="43"/>
      <c r="Y90" s="43"/>
      <c r="Z90" s="43"/>
      <c r="AA90" s="43"/>
      <c r="AB90" s="43"/>
      <c r="AC90" s="43"/>
      <c r="AD90" s="100"/>
      <c r="AE90" s="43"/>
      <c r="AF90" s="43"/>
      <c r="AG90" s="106"/>
    </row>
    <row r="91" s="24" customFormat="1" ht="27" customHeight="1" spans="1:33">
      <c r="A91" s="48"/>
      <c r="B91" s="109"/>
      <c r="C91" s="48"/>
      <c r="D91" s="48"/>
      <c r="E91" s="43"/>
      <c r="F91" s="114"/>
      <c r="G91" s="43"/>
      <c r="H91" s="48"/>
      <c r="I91" s="43"/>
      <c r="J91" s="43"/>
      <c r="K91" s="119"/>
      <c r="L91" s="43"/>
      <c r="M91" s="43"/>
      <c r="N91" s="43"/>
      <c r="O91" s="43"/>
      <c r="P91" s="43"/>
      <c r="Q91" s="90"/>
      <c r="R91" s="90"/>
      <c r="S91" s="90"/>
      <c r="T91" s="90"/>
      <c r="U91" s="43"/>
      <c r="V91" s="43"/>
      <c r="W91" s="43"/>
      <c r="X91" s="43"/>
      <c r="Y91" s="43"/>
      <c r="Z91" s="43"/>
      <c r="AA91" s="43"/>
      <c r="AB91" s="43"/>
      <c r="AC91" s="43"/>
      <c r="AD91" s="100"/>
      <c r="AE91" s="43"/>
      <c r="AF91" s="43"/>
      <c r="AG91" s="106"/>
    </row>
    <row r="92" s="24" customFormat="1" ht="27" customHeight="1" spans="1:33">
      <c r="A92" s="48"/>
      <c r="B92" s="109"/>
      <c r="C92" s="48"/>
      <c r="D92" s="48"/>
      <c r="E92" s="43"/>
      <c r="F92" s="43"/>
      <c r="G92" s="43"/>
      <c r="H92" s="43"/>
      <c r="I92" s="43"/>
      <c r="J92" s="43"/>
      <c r="K92" s="73"/>
      <c r="L92" s="116"/>
      <c r="M92" s="118"/>
      <c r="N92" s="43"/>
      <c r="O92" s="43"/>
      <c r="P92" s="43"/>
      <c r="Q92" s="90"/>
      <c r="R92" s="90"/>
      <c r="S92" s="90"/>
      <c r="T92" s="90"/>
      <c r="U92" s="43"/>
      <c r="V92" s="43"/>
      <c r="W92" s="43"/>
      <c r="X92" s="43"/>
      <c r="Y92" s="43"/>
      <c r="Z92" s="43"/>
      <c r="AA92" s="43"/>
      <c r="AB92" s="43"/>
      <c r="AC92" s="43"/>
      <c r="AD92" s="100"/>
      <c r="AE92" s="43"/>
      <c r="AF92" s="43"/>
      <c r="AG92" s="106"/>
    </row>
    <row r="93" s="24" customFormat="1" ht="27" customHeight="1" spans="1:33">
      <c r="A93" s="48"/>
      <c r="B93" s="109"/>
      <c r="C93" s="48"/>
      <c r="D93" s="48"/>
      <c r="E93" s="43"/>
      <c r="F93" s="43"/>
      <c r="G93" s="43"/>
      <c r="H93" s="43"/>
      <c r="I93" s="43"/>
      <c r="J93" s="43"/>
      <c r="K93" s="73"/>
      <c r="L93" s="116"/>
      <c r="M93" s="118"/>
      <c r="N93" s="43"/>
      <c r="O93" s="43"/>
      <c r="P93" s="43"/>
      <c r="Q93" s="90"/>
      <c r="R93" s="90"/>
      <c r="S93" s="50"/>
      <c r="T93" s="50"/>
      <c r="U93" s="43"/>
      <c r="V93" s="43"/>
      <c r="W93" s="43"/>
      <c r="X93" s="43"/>
      <c r="Y93" s="43"/>
      <c r="Z93" s="43"/>
      <c r="AA93" s="43"/>
      <c r="AB93" s="43"/>
      <c r="AC93" s="43"/>
      <c r="AD93" s="100"/>
      <c r="AE93" s="43"/>
      <c r="AF93" s="43"/>
      <c r="AG93" s="106"/>
    </row>
    <row r="94" s="24" customFormat="1" ht="27" customHeight="1" spans="1:33">
      <c r="A94" s="48"/>
      <c r="B94" s="109"/>
      <c r="C94" s="48"/>
      <c r="D94" s="48"/>
      <c r="E94" s="43"/>
      <c r="F94" s="43"/>
      <c r="G94" s="43"/>
      <c r="H94" s="43"/>
      <c r="I94" s="43"/>
      <c r="J94" s="43"/>
      <c r="K94" s="73"/>
      <c r="L94" s="116"/>
      <c r="M94" s="118"/>
      <c r="N94" s="43"/>
      <c r="O94" s="43"/>
      <c r="P94" s="43"/>
      <c r="Q94" s="90"/>
      <c r="R94" s="90"/>
      <c r="S94" s="90"/>
      <c r="T94" s="90"/>
      <c r="U94" s="43"/>
      <c r="V94" s="43"/>
      <c r="W94" s="43"/>
      <c r="X94" s="43"/>
      <c r="Y94" s="43"/>
      <c r="Z94" s="43"/>
      <c r="AA94" s="43"/>
      <c r="AB94" s="43"/>
      <c r="AC94" s="43"/>
      <c r="AD94" s="100"/>
      <c r="AE94" s="43"/>
      <c r="AF94" s="43"/>
      <c r="AG94" s="106"/>
    </row>
    <row r="95" s="24" customFormat="1" ht="27" customHeight="1" spans="1:33">
      <c r="A95" s="48"/>
      <c r="B95" s="109"/>
      <c r="C95" s="48"/>
      <c r="D95" s="48"/>
      <c r="E95" s="43"/>
      <c r="F95" s="43"/>
      <c r="G95" s="43"/>
      <c r="H95" s="43"/>
      <c r="I95" s="43"/>
      <c r="J95" s="43"/>
      <c r="K95" s="73"/>
      <c r="L95" s="116"/>
      <c r="M95" s="118"/>
      <c r="N95" s="43"/>
      <c r="O95" s="43"/>
      <c r="P95" s="43"/>
      <c r="Q95" s="90"/>
      <c r="R95" s="90"/>
      <c r="S95" s="90"/>
      <c r="T95" s="90"/>
      <c r="U95" s="43"/>
      <c r="V95" s="43"/>
      <c r="W95" s="43"/>
      <c r="X95" s="43"/>
      <c r="Y95" s="43"/>
      <c r="Z95" s="43"/>
      <c r="AA95" s="43"/>
      <c r="AB95" s="43"/>
      <c r="AC95" s="43"/>
      <c r="AD95" s="100"/>
      <c r="AE95" s="43"/>
      <c r="AF95" s="43"/>
      <c r="AG95" s="106"/>
    </row>
    <row r="96" s="24" customFormat="1" ht="27" customHeight="1" spans="1:33">
      <c r="A96" s="48"/>
      <c r="B96" s="109"/>
      <c r="C96" s="49"/>
      <c r="D96" s="49"/>
      <c r="E96" s="43"/>
      <c r="F96" s="49"/>
      <c r="G96" s="49"/>
      <c r="H96" s="49"/>
      <c r="I96" s="49"/>
      <c r="J96" s="49"/>
      <c r="K96" s="75"/>
      <c r="L96" s="116"/>
      <c r="M96" s="118"/>
      <c r="N96" s="72"/>
      <c r="O96" s="56"/>
      <c r="P96" s="56"/>
      <c r="Q96" s="128"/>
      <c r="R96" s="128"/>
      <c r="S96" s="128"/>
      <c r="T96" s="128"/>
      <c r="U96" s="56"/>
      <c r="V96" s="56"/>
      <c r="W96" s="56"/>
      <c r="X96" s="56"/>
      <c r="Y96" s="56"/>
      <c r="Z96" s="56"/>
      <c r="AA96" s="56"/>
      <c r="AB96" s="56"/>
      <c r="AC96" s="56"/>
      <c r="AD96" s="100"/>
      <c r="AE96" s="43"/>
      <c r="AF96" s="43"/>
      <c r="AG96" s="106"/>
    </row>
    <row r="97" s="24" customFormat="1" ht="27" customHeight="1" spans="1:33">
      <c r="A97" s="48"/>
      <c r="B97" s="109"/>
      <c r="C97" s="49"/>
      <c r="D97" s="49"/>
      <c r="E97" s="43"/>
      <c r="F97" s="49"/>
      <c r="G97" s="49"/>
      <c r="H97" s="49"/>
      <c r="I97" s="49"/>
      <c r="J97" s="49"/>
      <c r="K97" s="75"/>
      <c r="L97" s="116"/>
      <c r="M97" s="118"/>
      <c r="N97" s="72"/>
      <c r="O97" s="56"/>
      <c r="P97" s="56"/>
      <c r="Q97" s="128"/>
      <c r="R97" s="128"/>
      <c r="S97" s="128"/>
      <c r="T97" s="128"/>
      <c r="U97" s="56"/>
      <c r="V97" s="56"/>
      <c r="W97" s="56"/>
      <c r="X97" s="56"/>
      <c r="Y97" s="56"/>
      <c r="Z97" s="56"/>
      <c r="AA97" s="56"/>
      <c r="AB97" s="56"/>
      <c r="AC97" s="56"/>
      <c r="AD97" s="100"/>
      <c r="AE97" s="43"/>
      <c r="AF97" s="43"/>
      <c r="AG97" s="106"/>
    </row>
    <row r="98" s="24" customFormat="1" ht="27" customHeight="1" spans="1:33">
      <c r="A98" s="48"/>
      <c r="B98" s="109"/>
      <c r="C98" s="48"/>
      <c r="D98" s="48"/>
      <c r="E98" s="43"/>
      <c r="F98" s="43"/>
      <c r="G98" s="43"/>
      <c r="H98" s="43"/>
      <c r="I98" s="43"/>
      <c r="J98" s="43"/>
      <c r="K98" s="73"/>
      <c r="L98" s="43"/>
      <c r="M98" s="43"/>
      <c r="N98" s="43"/>
      <c r="O98" s="43"/>
      <c r="P98" s="43"/>
      <c r="Q98" s="90"/>
      <c r="R98" s="90"/>
      <c r="S98" s="90"/>
      <c r="T98" s="90"/>
      <c r="U98" s="43"/>
      <c r="V98" s="43"/>
      <c r="W98" s="43"/>
      <c r="X98" s="43"/>
      <c r="Y98" s="43"/>
      <c r="Z98" s="43"/>
      <c r="AA98" s="43"/>
      <c r="AB98" s="43"/>
      <c r="AC98" s="43"/>
      <c r="AD98" s="100"/>
      <c r="AE98" s="43"/>
      <c r="AF98" s="43"/>
      <c r="AG98" s="106"/>
    </row>
    <row r="99" s="24" customFormat="1" ht="27" customHeight="1" spans="1:33">
      <c r="A99" s="48"/>
      <c r="B99" s="109"/>
      <c r="C99" s="48"/>
      <c r="D99" s="48"/>
      <c r="E99" s="43"/>
      <c r="F99" s="43"/>
      <c r="G99" s="43"/>
      <c r="H99" s="43"/>
      <c r="I99" s="43"/>
      <c r="J99" s="43"/>
      <c r="K99" s="73"/>
      <c r="L99" s="43"/>
      <c r="M99" s="43"/>
      <c r="N99" s="43"/>
      <c r="O99" s="43"/>
      <c r="P99" s="43"/>
      <c r="Q99" s="90"/>
      <c r="R99" s="90"/>
      <c r="S99" s="90"/>
      <c r="T99" s="90"/>
      <c r="U99" s="43"/>
      <c r="V99" s="43"/>
      <c r="W99" s="43"/>
      <c r="X99" s="43"/>
      <c r="Y99" s="43"/>
      <c r="Z99" s="43"/>
      <c r="AA99" s="43"/>
      <c r="AB99" s="43"/>
      <c r="AC99" s="43"/>
      <c r="AD99" s="100"/>
      <c r="AE99" s="43"/>
      <c r="AF99" s="43"/>
      <c r="AG99" s="106"/>
    </row>
    <row r="100" s="24" customFormat="1" ht="27" customHeight="1" spans="1:33">
      <c r="A100" s="48"/>
      <c r="B100" s="109"/>
      <c r="C100" s="48"/>
      <c r="D100" s="48"/>
      <c r="E100" s="43"/>
      <c r="F100" s="43"/>
      <c r="G100" s="43"/>
      <c r="H100" s="43"/>
      <c r="I100" s="43"/>
      <c r="J100" s="43"/>
      <c r="K100" s="73"/>
      <c r="L100" s="43"/>
      <c r="M100" s="43"/>
      <c r="N100" s="43"/>
      <c r="O100" s="43"/>
      <c r="P100" s="43"/>
      <c r="Q100" s="90"/>
      <c r="R100" s="90"/>
      <c r="S100" s="90"/>
      <c r="T100" s="90"/>
      <c r="U100" s="43"/>
      <c r="V100" s="43"/>
      <c r="W100" s="43"/>
      <c r="X100" s="43"/>
      <c r="Y100" s="43"/>
      <c r="Z100" s="43"/>
      <c r="AA100" s="43"/>
      <c r="AB100" s="43"/>
      <c r="AC100" s="43"/>
      <c r="AD100" s="100"/>
      <c r="AE100" s="43"/>
      <c r="AF100" s="43"/>
      <c r="AG100" s="106"/>
    </row>
    <row r="101" s="24" customFormat="1" ht="27" customHeight="1" spans="1:33">
      <c r="A101" s="48"/>
      <c r="B101" s="109"/>
      <c r="C101" s="50"/>
      <c r="D101" s="50"/>
      <c r="E101" s="43"/>
      <c r="F101" s="50"/>
      <c r="G101" s="50"/>
      <c r="H101" s="50"/>
      <c r="I101" s="50"/>
      <c r="J101" s="50"/>
      <c r="K101" s="71"/>
      <c r="L101" s="116"/>
      <c r="M101" s="118"/>
      <c r="N101" s="43"/>
      <c r="O101" s="50"/>
      <c r="P101" s="50"/>
      <c r="Q101" s="90"/>
      <c r="R101" s="90"/>
      <c r="S101" s="90"/>
      <c r="T101" s="90"/>
      <c r="U101" s="50"/>
      <c r="V101" s="50"/>
      <c r="W101" s="50"/>
      <c r="X101" s="50"/>
      <c r="Y101" s="50"/>
      <c r="Z101" s="50"/>
      <c r="AA101" s="50"/>
      <c r="AB101" s="50"/>
      <c r="AC101" s="50"/>
      <c r="AD101" s="100"/>
      <c r="AE101" s="43"/>
      <c r="AF101" s="43"/>
      <c r="AG101" s="106"/>
    </row>
    <row r="102" s="24" customFormat="1" ht="27" customHeight="1" spans="1:33">
      <c r="A102" s="48"/>
      <c r="B102" s="109"/>
      <c r="C102" s="50"/>
      <c r="D102" s="50"/>
      <c r="E102" s="43"/>
      <c r="F102" s="50"/>
      <c r="G102" s="50"/>
      <c r="H102" s="50"/>
      <c r="I102" s="50"/>
      <c r="J102" s="50"/>
      <c r="K102" s="71"/>
      <c r="L102" s="116"/>
      <c r="M102" s="118"/>
      <c r="N102" s="43"/>
      <c r="O102" s="50"/>
      <c r="P102" s="50"/>
      <c r="Q102" s="90"/>
      <c r="R102" s="90"/>
      <c r="S102" s="90"/>
      <c r="T102" s="90"/>
      <c r="U102" s="50"/>
      <c r="V102" s="50"/>
      <c r="W102" s="50"/>
      <c r="X102" s="50"/>
      <c r="Y102" s="50"/>
      <c r="Z102" s="50"/>
      <c r="AA102" s="50"/>
      <c r="AB102" s="50"/>
      <c r="AC102" s="50"/>
      <c r="AD102" s="100"/>
      <c r="AE102" s="43"/>
      <c r="AF102" s="43"/>
      <c r="AG102" s="106"/>
    </row>
    <row r="103" s="24" customFormat="1" ht="27" customHeight="1" spans="1:33">
      <c r="A103" s="48"/>
      <c r="B103" s="109"/>
      <c r="C103" s="50"/>
      <c r="D103" s="50"/>
      <c r="E103" s="43"/>
      <c r="F103" s="50"/>
      <c r="G103" s="50"/>
      <c r="H103" s="50"/>
      <c r="I103" s="50"/>
      <c r="J103" s="50"/>
      <c r="K103" s="71"/>
      <c r="L103" s="116"/>
      <c r="M103" s="118"/>
      <c r="N103" s="43"/>
      <c r="O103" s="50"/>
      <c r="P103" s="50"/>
      <c r="Q103" s="90"/>
      <c r="R103" s="90"/>
      <c r="S103" s="90"/>
      <c r="T103" s="90"/>
      <c r="U103" s="50"/>
      <c r="V103" s="50"/>
      <c r="W103" s="50"/>
      <c r="X103" s="50"/>
      <c r="Y103" s="50"/>
      <c r="Z103" s="50"/>
      <c r="AA103" s="50"/>
      <c r="AB103" s="50"/>
      <c r="AC103" s="50"/>
      <c r="AD103" s="100"/>
      <c r="AE103" s="43"/>
      <c r="AF103" s="43"/>
      <c r="AG103" s="106"/>
    </row>
    <row r="104" s="24" customFormat="1" ht="27" customHeight="1" spans="1:33">
      <c r="A104" s="48"/>
      <c r="B104" s="109"/>
      <c r="C104" s="56"/>
      <c r="D104" s="56"/>
      <c r="E104" s="43"/>
      <c r="F104" s="56"/>
      <c r="G104" s="56"/>
      <c r="H104" s="56"/>
      <c r="I104" s="56"/>
      <c r="J104" s="56"/>
      <c r="K104" s="75"/>
      <c r="L104" s="116"/>
      <c r="M104" s="118"/>
      <c r="N104" s="72"/>
      <c r="O104" s="56"/>
      <c r="P104" s="56"/>
      <c r="Q104" s="128"/>
      <c r="R104" s="128"/>
      <c r="S104" s="128"/>
      <c r="T104" s="128"/>
      <c r="U104" s="56"/>
      <c r="V104" s="56"/>
      <c r="W104" s="56"/>
      <c r="X104" s="56"/>
      <c r="Y104" s="56"/>
      <c r="Z104" s="56"/>
      <c r="AA104" s="56"/>
      <c r="AB104" s="56"/>
      <c r="AC104" s="56"/>
      <c r="AD104" s="100"/>
      <c r="AE104" s="43"/>
      <c r="AF104" s="43"/>
      <c r="AG104" s="106"/>
    </row>
    <row r="105" s="24" customFormat="1" ht="27" customHeight="1" spans="1:33">
      <c r="A105" s="48"/>
      <c r="B105" s="109"/>
      <c r="C105" s="56"/>
      <c r="D105" s="56"/>
      <c r="E105" s="43"/>
      <c r="F105" s="56"/>
      <c r="G105" s="56"/>
      <c r="H105" s="56"/>
      <c r="I105" s="56"/>
      <c r="J105" s="56"/>
      <c r="K105" s="75"/>
      <c r="L105" s="116"/>
      <c r="M105" s="118"/>
      <c r="N105" s="72"/>
      <c r="O105" s="56"/>
      <c r="P105" s="56"/>
      <c r="Q105" s="128"/>
      <c r="R105" s="128"/>
      <c r="S105" s="128"/>
      <c r="T105" s="128"/>
      <c r="U105" s="56"/>
      <c r="V105" s="56"/>
      <c r="W105" s="56"/>
      <c r="X105" s="56"/>
      <c r="Y105" s="56"/>
      <c r="Z105" s="56"/>
      <c r="AA105" s="56"/>
      <c r="AB105" s="56"/>
      <c r="AC105" s="56"/>
      <c r="AD105" s="100"/>
      <c r="AE105" s="43"/>
      <c r="AF105" s="43"/>
      <c r="AG105" s="106"/>
    </row>
    <row r="106" s="24" customFormat="1" ht="27" customHeight="1" spans="1:33">
      <c r="A106" s="48"/>
      <c r="B106" s="109"/>
      <c r="C106" s="56"/>
      <c r="D106" s="56"/>
      <c r="E106" s="43"/>
      <c r="F106" s="56"/>
      <c r="G106" s="56"/>
      <c r="H106" s="56"/>
      <c r="I106" s="56"/>
      <c r="J106" s="56"/>
      <c r="K106" s="75"/>
      <c r="L106" s="116"/>
      <c r="M106" s="118"/>
      <c r="N106" s="72"/>
      <c r="O106" s="56"/>
      <c r="P106" s="56"/>
      <c r="Q106" s="128"/>
      <c r="R106" s="128"/>
      <c r="S106" s="128"/>
      <c r="T106" s="128"/>
      <c r="U106" s="56"/>
      <c r="V106" s="56"/>
      <c r="W106" s="56"/>
      <c r="X106" s="56"/>
      <c r="Y106" s="56"/>
      <c r="Z106" s="56"/>
      <c r="AA106" s="56"/>
      <c r="AB106" s="56"/>
      <c r="AC106" s="56"/>
      <c r="AD106" s="100"/>
      <c r="AE106" s="43"/>
      <c r="AF106" s="43"/>
      <c r="AG106" s="106"/>
    </row>
    <row r="107" s="24" customFormat="1" ht="27" customHeight="1" spans="1:33">
      <c r="A107" s="48"/>
      <c r="B107" s="109"/>
      <c r="C107" s="56"/>
      <c r="D107" s="56"/>
      <c r="E107" s="43"/>
      <c r="F107" s="56"/>
      <c r="G107" s="56"/>
      <c r="H107" s="56"/>
      <c r="I107" s="56"/>
      <c r="J107" s="56"/>
      <c r="K107" s="75"/>
      <c r="L107" s="116"/>
      <c r="M107" s="118"/>
      <c r="N107" s="72"/>
      <c r="O107" s="56"/>
      <c r="P107" s="56"/>
      <c r="Q107" s="128"/>
      <c r="R107" s="128"/>
      <c r="S107" s="128"/>
      <c r="T107" s="128"/>
      <c r="U107" s="56"/>
      <c r="V107" s="56"/>
      <c r="W107" s="56"/>
      <c r="X107" s="56"/>
      <c r="Y107" s="56"/>
      <c r="Z107" s="56"/>
      <c r="AA107" s="56"/>
      <c r="AB107" s="56"/>
      <c r="AC107" s="56"/>
      <c r="AD107" s="100"/>
      <c r="AE107" s="43"/>
      <c r="AF107" s="43"/>
      <c r="AG107" s="106"/>
    </row>
    <row r="108" s="24" customFormat="1" ht="27" customHeight="1" spans="1:33">
      <c r="A108" s="48"/>
      <c r="B108" s="109"/>
      <c r="C108" s="48"/>
      <c r="D108" s="50"/>
      <c r="E108" s="43"/>
      <c r="F108" s="43"/>
      <c r="G108" s="43"/>
      <c r="H108" s="43"/>
      <c r="I108" s="43"/>
      <c r="J108" s="43"/>
      <c r="K108" s="73"/>
      <c r="L108" s="43"/>
      <c r="M108" s="43"/>
      <c r="N108" s="43"/>
      <c r="O108" s="43"/>
      <c r="P108" s="43"/>
      <c r="Q108" s="90"/>
      <c r="R108" s="90"/>
      <c r="S108" s="90"/>
      <c r="T108" s="90"/>
      <c r="U108" s="43"/>
      <c r="V108" s="43"/>
      <c r="W108" s="43"/>
      <c r="X108" s="43"/>
      <c r="Y108" s="43"/>
      <c r="Z108" s="43"/>
      <c r="AA108" s="43"/>
      <c r="AB108" s="43"/>
      <c r="AC108" s="43"/>
      <c r="AD108" s="100"/>
      <c r="AE108" s="43"/>
      <c r="AF108" s="43"/>
      <c r="AG108" s="106"/>
    </row>
    <row r="109" s="24" customFormat="1" ht="27" customHeight="1" spans="1:33">
      <c r="A109" s="48"/>
      <c r="B109" s="109"/>
      <c r="C109" s="48"/>
      <c r="D109" s="50"/>
      <c r="E109" s="43"/>
      <c r="F109" s="43"/>
      <c r="G109" s="43"/>
      <c r="H109" s="43"/>
      <c r="I109" s="43"/>
      <c r="J109" s="43"/>
      <c r="K109" s="73"/>
      <c r="L109" s="43"/>
      <c r="M109" s="43"/>
      <c r="N109" s="43"/>
      <c r="O109" s="43"/>
      <c r="P109" s="43"/>
      <c r="Q109" s="90"/>
      <c r="R109" s="90"/>
      <c r="S109" s="90"/>
      <c r="T109" s="90"/>
      <c r="U109" s="43"/>
      <c r="V109" s="43"/>
      <c r="W109" s="43"/>
      <c r="X109" s="43"/>
      <c r="Y109" s="43"/>
      <c r="Z109" s="43"/>
      <c r="AA109" s="43"/>
      <c r="AB109" s="43"/>
      <c r="AC109" s="43"/>
      <c r="AD109" s="100"/>
      <c r="AE109" s="43"/>
      <c r="AF109" s="43"/>
      <c r="AG109" s="106"/>
    </row>
    <row r="110" s="24" customFormat="1" ht="27" customHeight="1" spans="1:33">
      <c r="A110" s="48"/>
      <c r="B110" s="109"/>
      <c r="C110" s="51"/>
      <c r="D110" s="51"/>
      <c r="E110" s="43"/>
      <c r="F110" s="115"/>
      <c r="G110" s="72"/>
      <c r="H110" s="115"/>
      <c r="I110" s="115"/>
      <c r="J110" s="115"/>
      <c r="K110" s="120"/>
      <c r="L110" s="116"/>
      <c r="M110" s="118"/>
      <c r="N110" s="72"/>
      <c r="O110" s="72"/>
      <c r="P110" s="72"/>
      <c r="Q110" s="128"/>
      <c r="R110" s="128"/>
      <c r="S110" s="128"/>
      <c r="T110" s="128"/>
      <c r="U110" s="43"/>
      <c r="V110" s="43"/>
      <c r="W110" s="43"/>
      <c r="X110" s="129"/>
      <c r="Y110" s="51"/>
      <c r="Z110" s="72"/>
      <c r="AA110" s="72"/>
      <c r="AB110" s="72"/>
      <c r="AC110" s="72"/>
      <c r="AD110" s="100"/>
      <c r="AE110" s="43"/>
      <c r="AF110" s="43"/>
      <c r="AG110" s="106"/>
    </row>
    <row r="111" s="24" customFormat="1" ht="27" customHeight="1" spans="1:33">
      <c r="A111" s="48"/>
      <c r="B111" s="109"/>
      <c r="C111" s="51"/>
      <c r="D111" s="72"/>
      <c r="E111" s="43"/>
      <c r="F111" s="56"/>
      <c r="G111" s="72"/>
      <c r="H111" s="72"/>
      <c r="I111" s="72"/>
      <c r="J111" s="72"/>
      <c r="K111" s="75"/>
      <c r="L111" s="116"/>
      <c r="M111" s="118"/>
      <c r="N111" s="72"/>
      <c r="O111" s="72"/>
      <c r="P111" s="72"/>
      <c r="Q111" s="128"/>
      <c r="R111" s="128"/>
      <c r="S111" s="128"/>
      <c r="T111" s="128"/>
      <c r="U111" s="43"/>
      <c r="V111" s="43"/>
      <c r="W111" s="43"/>
      <c r="X111" s="72"/>
      <c r="Y111" s="72"/>
      <c r="Z111" s="72"/>
      <c r="AA111" s="72"/>
      <c r="AB111" s="72"/>
      <c r="AC111" s="72"/>
      <c r="AD111" s="100"/>
      <c r="AE111" s="43"/>
      <c r="AF111" s="43"/>
      <c r="AG111" s="106"/>
    </row>
    <row r="112" s="24" customFormat="1" ht="27" customHeight="1" spans="1:33">
      <c r="A112" s="48"/>
      <c r="B112" s="109"/>
      <c r="C112" s="51"/>
      <c r="D112" s="51"/>
      <c r="E112" s="43"/>
      <c r="F112" s="43"/>
      <c r="G112" s="43"/>
      <c r="H112" s="43"/>
      <c r="I112" s="43"/>
      <c r="J112" s="43"/>
      <c r="K112" s="121"/>
      <c r="L112" s="116"/>
      <c r="M112" s="118"/>
      <c r="N112" s="43"/>
      <c r="O112" s="43"/>
      <c r="P112" s="43"/>
      <c r="Q112" s="90"/>
      <c r="R112" s="90"/>
      <c r="S112" s="90"/>
      <c r="T112" s="90"/>
      <c r="U112" s="43"/>
      <c r="V112" s="43"/>
      <c r="W112" s="43"/>
      <c r="X112" s="78"/>
      <c r="Y112" s="43"/>
      <c r="Z112" s="72"/>
      <c r="AA112" s="72"/>
      <c r="AB112" s="72"/>
      <c r="AC112" s="72"/>
      <c r="AD112" s="100"/>
      <c r="AE112" s="43"/>
      <c r="AF112" s="43"/>
      <c r="AG112" s="106"/>
    </row>
    <row r="113" s="24" customFormat="1" ht="27" customHeight="1" spans="1:33">
      <c r="A113" s="48"/>
      <c r="B113" s="109"/>
      <c r="C113" s="51"/>
      <c r="D113" s="51"/>
      <c r="E113" s="43"/>
      <c r="F113" s="72"/>
      <c r="G113" s="43"/>
      <c r="H113" s="72"/>
      <c r="I113" s="72"/>
      <c r="J113" s="72"/>
      <c r="K113" s="121"/>
      <c r="L113" s="116"/>
      <c r="M113" s="118"/>
      <c r="N113" s="72"/>
      <c r="O113" s="72"/>
      <c r="P113" s="72"/>
      <c r="Q113" s="128"/>
      <c r="R113" s="128"/>
      <c r="S113" s="128"/>
      <c r="T113" s="128"/>
      <c r="U113" s="43"/>
      <c r="V113" s="43"/>
      <c r="W113" s="43"/>
      <c r="X113" s="129"/>
      <c r="Y113" s="72"/>
      <c r="Z113" s="72"/>
      <c r="AA113" s="72"/>
      <c r="AB113" s="72"/>
      <c r="AC113" s="72"/>
      <c r="AD113" s="100"/>
      <c r="AE113" s="43"/>
      <c r="AF113" s="43"/>
      <c r="AG113" s="106"/>
    </row>
    <row r="114" s="24" customFormat="1" ht="27" customHeight="1" spans="1:33">
      <c r="A114" s="48"/>
      <c r="B114" s="109"/>
      <c r="C114" s="56"/>
      <c r="D114" s="56"/>
      <c r="E114" s="43"/>
      <c r="F114" s="53"/>
      <c r="G114" s="53"/>
      <c r="H114" s="53"/>
      <c r="I114" s="53"/>
      <c r="J114" s="56"/>
      <c r="K114" s="77"/>
      <c r="L114" s="116"/>
      <c r="M114" s="118"/>
      <c r="N114" s="72"/>
      <c r="O114" s="56"/>
      <c r="P114" s="56"/>
      <c r="Q114" s="128"/>
      <c r="R114" s="128"/>
      <c r="S114" s="128"/>
      <c r="T114" s="128"/>
      <c r="U114" s="78"/>
      <c r="V114" s="78"/>
      <c r="W114" s="78"/>
      <c r="X114" s="78"/>
      <c r="Y114" s="50"/>
      <c r="Z114" s="50"/>
      <c r="AA114" s="50"/>
      <c r="AB114" s="50"/>
      <c r="AC114" s="50"/>
      <c r="AD114" s="100"/>
      <c r="AE114" s="43"/>
      <c r="AF114" s="43"/>
      <c r="AG114" s="106"/>
    </row>
    <row r="115" s="24" customFormat="1" ht="27" customHeight="1" spans="1:33">
      <c r="A115" s="48"/>
      <c r="B115" s="109"/>
      <c r="C115" s="56"/>
      <c r="D115" s="56"/>
      <c r="E115" s="43"/>
      <c r="F115" s="53"/>
      <c r="G115" s="53"/>
      <c r="H115" s="53"/>
      <c r="I115" s="53"/>
      <c r="J115" s="56"/>
      <c r="K115" s="77"/>
      <c r="L115" s="116"/>
      <c r="M115" s="118"/>
      <c r="N115" s="72"/>
      <c r="O115" s="56"/>
      <c r="P115" s="56"/>
      <c r="Q115" s="128"/>
      <c r="R115" s="128"/>
      <c r="S115" s="128"/>
      <c r="T115" s="128"/>
      <c r="U115" s="78"/>
      <c r="V115" s="78"/>
      <c r="W115" s="78"/>
      <c r="X115" s="78"/>
      <c r="Y115" s="50"/>
      <c r="Z115" s="50"/>
      <c r="AA115" s="50"/>
      <c r="AB115" s="50"/>
      <c r="AC115" s="50"/>
      <c r="AD115" s="100"/>
      <c r="AE115" s="43"/>
      <c r="AF115" s="43"/>
      <c r="AG115" s="106"/>
    </row>
    <row r="116" s="24" customFormat="1" ht="27" customHeight="1" spans="1:33">
      <c r="A116" s="48"/>
      <c r="B116" s="109"/>
      <c r="C116" s="56"/>
      <c r="D116" s="56"/>
      <c r="E116" s="43"/>
      <c r="F116" s="53"/>
      <c r="G116" s="53"/>
      <c r="H116" s="53"/>
      <c r="I116" s="53"/>
      <c r="J116" s="56"/>
      <c r="K116" s="60"/>
      <c r="L116" s="116"/>
      <c r="M116" s="118"/>
      <c r="N116" s="72"/>
      <c r="O116" s="56"/>
      <c r="P116" s="56"/>
      <c r="Q116" s="128"/>
      <c r="R116" s="128"/>
      <c r="S116" s="128"/>
      <c r="T116" s="128"/>
      <c r="U116" s="78"/>
      <c r="V116" s="78"/>
      <c r="W116" s="78"/>
      <c r="X116" s="78"/>
      <c r="Y116" s="50"/>
      <c r="Z116" s="50"/>
      <c r="AA116" s="50"/>
      <c r="AB116" s="50"/>
      <c r="AC116" s="50"/>
      <c r="AD116" s="100"/>
      <c r="AE116" s="50"/>
      <c r="AF116" s="43"/>
      <c r="AG116" s="106"/>
    </row>
    <row r="117" s="24" customFormat="1" ht="27" customHeight="1" spans="1:33">
      <c r="A117" s="48"/>
      <c r="B117" s="109"/>
      <c r="C117" s="56"/>
      <c r="D117" s="56"/>
      <c r="E117" s="43"/>
      <c r="F117" s="56"/>
      <c r="G117" s="56"/>
      <c r="H117" s="56"/>
      <c r="I117" s="56"/>
      <c r="J117" s="56"/>
      <c r="K117" s="75"/>
      <c r="L117" s="116"/>
      <c r="M117" s="118"/>
      <c r="N117" s="72"/>
      <c r="O117" s="56"/>
      <c r="P117" s="56"/>
      <c r="Q117" s="128"/>
      <c r="R117" s="128"/>
      <c r="S117" s="128"/>
      <c r="T117" s="128"/>
      <c r="U117" s="43"/>
      <c r="V117" s="43"/>
      <c r="W117" s="43"/>
      <c r="X117" s="78"/>
      <c r="Y117" s="50"/>
      <c r="Z117" s="50"/>
      <c r="AA117" s="50"/>
      <c r="AB117" s="50"/>
      <c r="AC117" s="50"/>
      <c r="AD117" s="100"/>
      <c r="AE117" s="50"/>
      <c r="AF117" s="43"/>
      <c r="AG117" s="106"/>
    </row>
    <row r="118" s="24" customFormat="1" ht="27" customHeight="1" spans="1:33">
      <c r="A118" s="48"/>
      <c r="B118" s="109"/>
      <c r="C118" s="56"/>
      <c r="D118" s="56"/>
      <c r="E118" s="43"/>
      <c r="F118" s="56"/>
      <c r="G118" s="56"/>
      <c r="H118" s="56"/>
      <c r="I118" s="56"/>
      <c r="J118" s="56"/>
      <c r="K118" s="75"/>
      <c r="L118" s="116"/>
      <c r="M118" s="118"/>
      <c r="N118" s="72"/>
      <c r="O118" s="56"/>
      <c r="P118" s="56"/>
      <c r="Q118" s="128"/>
      <c r="R118" s="128"/>
      <c r="S118" s="128"/>
      <c r="T118" s="128"/>
      <c r="U118" s="43"/>
      <c r="V118" s="43"/>
      <c r="W118" s="43"/>
      <c r="X118" s="78"/>
      <c r="Y118" s="50"/>
      <c r="Z118" s="50"/>
      <c r="AA118" s="50"/>
      <c r="AB118" s="50"/>
      <c r="AC118" s="50"/>
      <c r="AD118" s="100"/>
      <c r="AE118" s="43"/>
      <c r="AF118" s="43"/>
      <c r="AG118" s="106"/>
    </row>
    <row r="119" s="24" customFormat="1" ht="27" customHeight="1" spans="1:33">
      <c r="A119" s="48"/>
      <c r="B119" s="109"/>
      <c r="C119" s="56"/>
      <c r="D119" s="56"/>
      <c r="E119" s="43"/>
      <c r="F119" s="53"/>
      <c r="G119" s="53"/>
      <c r="H119" s="53"/>
      <c r="I119" s="53"/>
      <c r="J119" s="53"/>
      <c r="K119" s="71"/>
      <c r="L119" s="43"/>
      <c r="M119" s="43"/>
      <c r="N119" s="43"/>
      <c r="O119" s="43"/>
      <c r="P119" s="43"/>
      <c r="Q119" s="90"/>
      <c r="R119" s="90"/>
      <c r="S119" s="90"/>
      <c r="T119" s="90"/>
      <c r="U119" s="78"/>
      <c r="V119" s="78"/>
      <c r="W119" s="78"/>
      <c r="X119" s="78"/>
      <c r="Y119" s="50"/>
      <c r="Z119" s="50"/>
      <c r="AA119" s="50"/>
      <c r="AB119" s="50"/>
      <c r="AC119" s="50"/>
      <c r="AD119" s="100"/>
      <c r="AE119" s="43"/>
      <c r="AF119" s="43"/>
      <c r="AG119" s="106"/>
    </row>
    <row r="120" s="24" customFormat="1" ht="27" customHeight="1" spans="1:33">
      <c r="A120" s="48"/>
      <c r="B120" s="109"/>
      <c r="C120" s="56"/>
      <c r="D120" s="53"/>
      <c r="E120" s="43"/>
      <c r="F120" s="53"/>
      <c r="G120" s="53"/>
      <c r="H120" s="53"/>
      <c r="I120" s="53"/>
      <c r="J120" s="53"/>
      <c r="K120" s="122"/>
      <c r="L120" s="43"/>
      <c r="M120" s="43"/>
      <c r="N120" s="43"/>
      <c r="O120" s="43"/>
      <c r="P120" s="43"/>
      <c r="Q120" s="50"/>
      <c r="R120" s="50"/>
      <c r="S120" s="50"/>
      <c r="T120" s="50"/>
      <c r="U120" s="43"/>
      <c r="V120" s="43"/>
      <c r="W120" s="43"/>
      <c r="X120" s="43"/>
      <c r="Y120" s="43"/>
      <c r="Z120" s="43"/>
      <c r="AA120" s="43"/>
      <c r="AB120" s="50"/>
      <c r="AC120" s="43"/>
      <c r="AD120" s="100"/>
      <c r="AE120" s="43"/>
      <c r="AF120" s="43"/>
      <c r="AG120" s="106"/>
    </row>
    <row r="121" s="24" customFormat="1" ht="27" customHeight="1" spans="1:33">
      <c r="A121" s="48"/>
      <c r="B121" s="109"/>
      <c r="C121" s="48"/>
      <c r="D121" s="48"/>
      <c r="E121" s="43"/>
      <c r="F121" s="48"/>
      <c r="G121" s="48"/>
      <c r="H121" s="48"/>
      <c r="I121" s="48"/>
      <c r="J121" s="48"/>
      <c r="K121" s="123"/>
      <c r="L121" s="116"/>
      <c r="M121" s="116"/>
      <c r="N121" s="124"/>
      <c r="O121" s="48"/>
      <c r="P121" s="48"/>
      <c r="Q121" s="92"/>
      <c r="R121" s="92"/>
      <c r="S121" s="92"/>
      <c r="T121" s="92"/>
      <c r="U121" s="43"/>
      <c r="V121" s="43"/>
      <c r="W121" s="43"/>
      <c r="X121" s="43"/>
      <c r="Y121" s="43"/>
      <c r="Z121" s="50"/>
      <c r="AA121" s="50"/>
      <c r="AB121" s="50"/>
      <c r="AC121" s="43"/>
      <c r="AD121" s="100"/>
      <c r="AE121" s="43"/>
      <c r="AF121" s="43"/>
      <c r="AG121" s="106"/>
    </row>
    <row r="122" s="24" customFormat="1" ht="27" customHeight="1" spans="1:33">
      <c r="A122" s="48"/>
      <c r="B122" s="109"/>
      <c r="C122" s="48"/>
      <c r="D122" s="48"/>
      <c r="E122" s="43"/>
      <c r="F122" s="48"/>
      <c r="G122" s="48"/>
      <c r="H122" s="48"/>
      <c r="I122" s="48"/>
      <c r="J122" s="48"/>
      <c r="K122" s="125"/>
      <c r="L122" s="116"/>
      <c r="M122" s="116"/>
      <c r="N122" s="124"/>
      <c r="O122" s="48"/>
      <c r="P122" s="48"/>
      <c r="Q122" s="92"/>
      <c r="R122" s="92"/>
      <c r="S122" s="92"/>
      <c r="T122" s="92"/>
      <c r="U122" s="43"/>
      <c r="V122" s="43"/>
      <c r="W122" s="43"/>
      <c r="X122" s="43"/>
      <c r="Y122" s="43"/>
      <c r="Z122" s="50"/>
      <c r="AA122" s="50"/>
      <c r="AB122" s="50"/>
      <c r="AC122" s="43"/>
      <c r="AD122" s="100"/>
      <c r="AE122" s="43"/>
      <c r="AF122" s="43"/>
      <c r="AG122" s="106"/>
    </row>
    <row r="123" s="24" customFormat="1" ht="27" customHeight="1" spans="1:33">
      <c r="A123" s="48"/>
      <c r="B123" s="109"/>
      <c r="C123" s="48"/>
      <c r="D123" s="48"/>
      <c r="E123" s="43"/>
      <c r="F123" s="48"/>
      <c r="G123" s="48"/>
      <c r="H123" s="48"/>
      <c r="I123" s="48"/>
      <c r="J123" s="48"/>
      <c r="K123" s="125"/>
      <c r="L123" s="48"/>
      <c r="M123" s="48"/>
      <c r="N123" s="48"/>
      <c r="O123" s="48"/>
      <c r="P123" s="48"/>
      <c r="Q123" s="92"/>
      <c r="R123" s="92"/>
      <c r="S123" s="92"/>
      <c r="T123" s="92"/>
      <c r="U123" s="43"/>
      <c r="V123" s="43"/>
      <c r="W123" s="124"/>
      <c r="X123" s="43"/>
      <c r="Y123" s="124"/>
      <c r="Z123" s="43"/>
      <c r="AA123" s="43"/>
      <c r="AB123" s="43"/>
      <c r="AC123" s="124"/>
      <c r="AD123" s="100"/>
      <c r="AE123" s="56"/>
      <c r="AF123" s="43"/>
      <c r="AG123" s="106"/>
    </row>
    <row r="124" s="24" customFormat="1" ht="27" customHeight="1" spans="1:33">
      <c r="A124" s="48"/>
      <c r="B124" s="109"/>
      <c r="C124" s="48"/>
      <c r="D124" s="48"/>
      <c r="E124" s="43"/>
      <c r="F124" s="48"/>
      <c r="G124" s="48"/>
      <c r="H124" s="48"/>
      <c r="I124" s="48"/>
      <c r="J124" s="48"/>
      <c r="K124" s="125"/>
      <c r="L124" s="48"/>
      <c r="M124" s="48"/>
      <c r="N124" s="48"/>
      <c r="O124" s="48"/>
      <c r="P124" s="48"/>
      <c r="Q124" s="92"/>
      <c r="R124" s="92"/>
      <c r="S124" s="92"/>
      <c r="T124" s="92"/>
      <c r="U124" s="43"/>
      <c r="V124" s="43"/>
      <c r="W124" s="124"/>
      <c r="X124" s="43"/>
      <c r="Y124" s="48"/>
      <c r="Z124" s="43"/>
      <c r="AA124" s="43"/>
      <c r="AB124" s="43"/>
      <c r="AC124" s="48"/>
      <c r="AD124" s="100"/>
      <c r="AE124" s="56"/>
      <c r="AF124" s="43"/>
      <c r="AG124" s="106"/>
    </row>
    <row r="125" s="24" customFormat="1" ht="27" customHeight="1" spans="1:33">
      <c r="A125" s="48"/>
      <c r="B125" s="109"/>
      <c r="C125" s="50"/>
      <c r="D125" s="50"/>
      <c r="E125" s="43"/>
      <c r="F125" s="53"/>
      <c r="G125" s="53"/>
      <c r="H125" s="53"/>
      <c r="I125" s="53"/>
      <c r="J125" s="53"/>
      <c r="K125" s="77"/>
      <c r="L125" s="48"/>
      <c r="M125" s="48"/>
      <c r="N125" s="48"/>
      <c r="O125" s="48"/>
      <c r="P125" s="48"/>
      <c r="Q125" s="92"/>
      <c r="R125" s="92"/>
      <c r="S125" s="92"/>
      <c r="T125" s="92"/>
      <c r="U125" s="53"/>
      <c r="V125" s="53"/>
      <c r="W125" s="53"/>
      <c r="X125" s="53"/>
      <c r="Y125" s="50"/>
      <c r="Z125" s="43"/>
      <c r="AA125" s="43"/>
      <c r="AB125" s="43"/>
      <c r="AC125" s="50"/>
      <c r="AD125" s="100"/>
      <c r="AE125" s="56"/>
      <c r="AF125" s="43"/>
      <c r="AG125" s="106"/>
    </row>
    <row r="126" s="24" customFormat="1" ht="27" customHeight="1" spans="1:33">
      <c r="A126" s="48"/>
      <c r="B126" s="109"/>
      <c r="C126" s="56"/>
      <c r="D126" s="56"/>
      <c r="E126" s="43"/>
      <c r="F126" s="56"/>
      <c r="G126" s="56"/>
      <c r="H126" s="56"/>
      <c r="I126" s="56"/>
      <c r="J126" s="56"/>
      <c r="K126" s="75"/>
      <c r="L126" s="56"/>
      <c r="M126" s="56"/>
      <c r="N126" s="56"/>
      <c r="O126" s="56"/>
      <c r="P126" s="56"/>
      <c r="Q126" s="128"/>
      <c r="R126" s="128"/>
      <c r="S126" s="128"/>
      <c r="T126" s="128"/>
      <c r="U126" s="56"/>
      <c r="V126" s="56"/>
      <c r="W126" s="56"/>
      <c r="X126" s="56"/>
      <c r="Y126" s="56"/>
      <c r="Z126" s="56"/>
      <c r="AA126" s="56"/>
      <c r="AB126" s="56"/>
      <c r="AC126" s="56"/>
      <c r="AD126" s="100"/>
      <c r="AE126" s="56"/>
      <c r="AF126" s="43"/>
      <c r="AG126" s="106"/>
    </row>
    <row r="127" s="24" customFormat="1" ht="27" customHeight="1" spans="1:33">
      <c r="A127" s="48"/>
      <c r="B127" s="109"/>
      <c r="C127" s="56"/>
      <c r="D127" s="56"/>
      <c r="E127" s="43"/>
      <c r="F127" s="56"/>
      <c r="G127" s="56"/>
      <c r="H127" s="56"/>
      <c r="I127" s="56"/>
      <c r="J127" s="56"/>
      <c r="K127" s="75"/>
      <c r="L127" s="56"/>
      <c r="M127" s="56"/>
      <c r="N127" s="56"/>
      <c r="O127" s="56"/>
      <c r="P127" s="56"/>
      <c r="Q127" s="128"/>
      <c r="R127" s="128"/>
      <c r="S127" s="128"/>
      <c r="T127" s="128"/>
      <c r="U127" s="56"/>
      <c r="V127" s="56"/>
      <c r="W127" s="56"/>
      <c r="X127" s="56"/>
      <c r="Y127" s="56"/>
      <c r="Z127" s="56"/>
      <c r="AA127" s="56"/>
      <c r="AB127" s="56"/>
      <c r="AC127" s="56"/>
      <c r="AD127" s="100"/>
      <c r="AE127" s="56"/>
      <c r="AF127" s="43"/>
      <c r="AG127" s="106"/>
    </row>
    <row r="128" s="24" customFormat="1" ht="27" customHeight="1" spans="1:33">
      <c r="A128" s="48"/>
      <c r="B128" s="109"/>
      <c r="C128" s="56"/>
      <c r="D128" s="56"/>
      <c r="E128" s="43"/>
      <c r="F128" s="56"/>
      <c r="G128" s="56"/>
      <c r="H128" s="56"/>
      <c r="I128" s="56"/>
      <c r="J128" s="56"/>
      <c r="K128" s="75"/>
      <c r="L128" s="56"/>
      <c r="M128" s="56"/>
      <c r="N128" s="56"/>
      <c r="O128" s="56"/>
      <c r="P128" s="56"/>
      <c r="Q128" s="128"/>
      <c r="R128" s="128"/>
      <c r="S128" s="128"/>
      <c r="T128" s="128"/>
      <c r="U128" s="56"/>
      <c r="V128" s="56"/>
      <c r="W128" s="56"/>
      <c r="X128" s="56"/>
      <c r="Y128" s="56"/>
      <c r="Z128" s="56"/>
      <c r="AA128" s="56"/>
      <c r="AB128" s="56"/>
      <c r="AC128" s="56"/>
      <c r="AD128" s="100"/>
      <c r="AE128" s="56"/>
      <c r="AF128" s="43"/>
      <c r="AG128" s="106"/>
    </row>
    <row r="129" s="24" customFormat="1" ht="27" customHeight="1" spans="1:33">
      <c r="A129" s="48"/>
      <c r="B129" s="109"/>
      <c r="C129" s="56"/>
      <c r="D129" s="56"/>
      <c r="E129" s="43"/>
      <c r="F129" s="56"/>
      <c r="G129" s="56"/>
      <c r="H129" s="56"/>
      <c r="I129" s="56"/>
      <c r="J129" s="56"/>
      <c r="K129" s="75"/>
      <c r="L129" s="56"/>
      <c r="M129" s="56"/>
      <c r="N129" s="56"/>
      <c r="O129" s="56"/>
      <c r="P129" s="56"/>
      <c r="Q129" s="128"/>
      <c r="R129" s="128"/>
      <c r="S129" s="128"/>
      <c r="T129" s="128"/>
      <c r="U129" s="56"/>
      <c r="V129" s="56"/>
      <c r="W129" s="56"/>
      <c r="X129" s="56"/>
      <c r="Y129" s="56"/>
      <c r="Z129" s="56"/>
      <c r="AA129" s="56"/>
      <c r="AB129" s="56"/>
      <c r="AC129" s="56"/>
      <c r="AD129" s="100"/>
      <c r="AE129" s="56"/>
      <c r="AF129" s="43"/>
      <c r="AG129" s="106"/>
    </row>
    <row r="130" s="24" customFormat="1" ht="27" customHeight="1" spans="1:33">
      <c r="A130" s="48"/>
      <c r="B130" s="109"/>
      <c r="C130" s="56"/>
      <c r="D130" s="56"/>
      <c r="E130" s="43"/>
      <c r="F130" s="56"/>
      <c r="G130" s="56"/>
      <c r="H130" s="56"/>
      <c r="I130" s="56"/>
      <c r="J130" s="56"/>
      <c r="K130" s="75"/>
      <c r="L130" s="56"/>
      <c r="M130" s="56"/>
      <c r="N130" s="56"/>
      <c r="O130" s="56"/>
      <c r="P130" s="56"/>
      <c r="Q130" s="128"/>
      <c r="R130" s="128"/>
      <c r="S130" s="128"/>
      <c r="T130" s="128"/>
      <c r="U130" s="56"/>
      <c r="V130" s="56"/>
      <c r="W130" s="56"/>
      <c r="X130" s="56"/>
      <c r="Y130" s="56"/>
      <c r="Z130" s="56"/>
      <c r="AA130" s="56"/>
      <c r="AB130" s="56"/>
      <c r="AC130" s="56"/>
      <c r="AD130" s="100"/>
      <c r="AE130" s="56"/>
      <c r="AF130" s="43"/>
      <c r="AG130" s="106"/>
    </row>
    <row r="131" s="24" customFormat="1" ht="27" customHeight="1" spans="1:33">
      <c r="A131" s="48"/>
      <c r="B131" s="109"/>
      <c r="C131" s="56"/>
      <c r="D131" s="56"/>
      <c r="E131" s="43"/>
      <c r="F131" s="56"/>
      <c r="G131" s="56"/>
      <c r="H131" s="56"/>
      <c r="I131" s="56"/>
      <c r="J131" s="56"/>
      <c r="K131" s="75"/>
      <c r="L131" s="56"/>
      <c r="M131" s="56"/>
      <c r="N131" s="56"/>
      <c r="O131" s="56"/>
      <c r="P131" s="56"/>
      <c r="Q131" s="128"/>
      <c r="R131" s="128"/>
      <c r="S131" s="128"/>
      <c r="T131" s="128"/>
      <c r="U131" s="56"/>
      <c r="V131" s="56"/>
      <c r="W131" s="56"/>
      <c r="X131" s="56"/>
      <c r="Y131" s="56"/>
      <c r="Z131" s="56"/>
      <c r="AA131" s="56"/>
      <c r="AB131" s="56"/>
      <c r="AC131" s="56"/>
      <c r="AD131" s="100"/>
      <c r="AE131" s="56"/>
      <c r="AF131" s="43"/>
      <c r="AG131" s="106"/>
    </row>
    <row r="132" s="24" customFormat="1" ht="27" customHeight="1" spans="1:33">
      <c r="A132" s="48"/>
      <c r="B132" s="109"/>
      <c r="C132" s="56"/>
      <c r="D132" s="56"/>
      <c r="E132" s="43"/>
      <c r="F132" s="56"/>
      <c r="G132" s="56"/>
      <c r="H132" s="56"/>
      <c r="I132" s="56"/>
      <c r="J132" s="56"/>
      <c r="K132" s="75"/>
      <c r="L132" s="56"/>
      <c r="M132" s="56"/>
      <c r="N132" s="56"/>
      <c r="O132" s="56"/>
      <c r="P132" s="56"/>
      <c r="Q132" s="128"/>
      <c r="R132" s="128"/>
      <c r="S132" s="128"/>
      <c r="T132" s="128"/>
      <c r="U132" s="56"/>
      <c r="V132" s="56"/>
      <c r="W132" s="56"/>
      <c r="X132" s="56"/>
      <c r="Y132" s="56"/>
      <c r="Z132" s="56"/>
      <c r="AA132" s="56"/>
      <c r="AB132" s="56"/>
      <c r="AC132" s="56"/>
      <c r="AD132" s="100"/>
      <c r="AE132" s="56"/>
      <c r="AF132" s="43"/>
      <c r="AG132" s="106"/>
    </row>
    <row r="133" s="24" customFormat="1" ht="27" customHeight="1" spans="1:33">
      <c r="A133" s="48"/>
      <c r="B133" s="109"/>
      <c r="C133" s="56"/>
      <c r="D133" s="56"/>
      <c r="E133" s="43"/>
      <c r="F133" s="56"/>
      <c r="G133" s="56"/>
      <c r="H133" s="56"/>
      <c r="I133" s="56"/>
      <c r="J133" s="56"/>
      <c r="K133" s="75"/>
      <c r="L133" s="56"/>
      <c r="M133" s="56"/>
      <c r="N133" s="56"/>
      <c r="O133" s="56"/>
      <c r="P133" s="56"/>
      <c r="Q133" s="128"/>
      <c r="R133" s="128"/>
      <c r="S133" s="128"/>
      <c r="T133" s="128"/>
      <c r="U133" s="56"/>
      <c r="V133" s="56"/>
      <c r="W133" s="56"/>
      <c r="X133" s="56"/>
      <c r="Y133" s="56"/>
      <c r="Z133" s="56"/>
      <c r="AA133" s="56"/>
      <c r="AB133" s="56"/>
      <c r="AC133" s="56"/>
      <c r="AD133" s="100"/>
      <c r="AE133" s="56"/>
      <c r="AF133" s="43"/>
      <c r="AG133" s="106"/>
    </row>
    <row r="134" s="23" customFormat="1" ht="27" customHeight="1" spans="1:33">
      <c r="A134" s="107"/>
      <c r="B134" s="107"/>
      <c r="C134" s="107"/>
      <c r="D134" s="107"/>
      <c r="E134" s="108"/>
      <c r="F134" s="108"/>
      <c r="G134" s="108"/>
      <c r="H134" s="108"/>
      <c r="I134" s="108"/>
      <c r="J134" s="108"/>
      <c r="K134" s="108"/>
      <c r="L134" s="108"/>
      <c r="M134" s="108"/>
      <c r="N134" s="108"/>
      <c r="O134" s="108"/>
      <c r="P134" s="108"/>
      <c r="Q134" s="127"/>
      <c r="R134" s="127"/>
      <c r="S134" s="127"/>
      <c r="T134" s="127"/>
      <c r="U134" s="108"/>
      <c r="V134" s="108"/>
      <c r="W134" s="108"/>
      <c r="X134" s="108"/>
      <c r="Y134" s="108"/>
      <c r="Z134" s="108"/>
      <c r="AA134" s="108"/>
      <c r="AB134" s="108"/>
      <c r="AC134" s="108"/>
      <c r="AD134" s="108"/>
      <c r="AE134" s="108"/>
      <c r="AF134" s="108"/>
      <c r="AG134" s="130"/>
    </row>
    <row r="135" s="24" customFormat="1" ht="27" customHeight="1" spans="1:33">
      <c r="A135" s="48"/>
      <c r="B135" s="48"/>
      <c r="C135" s="48"/>
      <c r="D135" s="48"/>
      <c r="E135" s="48"/>
      <c r="F135" s="131"/>
      <c r="G135" s="48"/>
      <c r="H135" s="48"/>
      <c r="I135" s="48"/>
      <c r="J135" s="48"/>
      <c r="K135" s="131"/>
      <c r="L135" s="48"/>
      <c r="M135" s="48"/>
      <c r="N135" s="48"/>
      <c r="O135" s="48"/>
      <c r="P135" s="48"/>
      <c r="Q135" s="92"/>
      <c r="R135" s="92"/>
      <c r="S135" s="92"/>
      <c r="T135" s="92"/>
      <c r="U135" s="131"/>
      <c r="V135" s="131"/>
      <c r="W135" s="131"/>
      <c r="X135" s="48"/>
      <c r="Y135" s="48"/>
      <c r="Z135" s="48"/>
      <c r="AA135" s="48"/>
      <c r="AB135" s="48"/>
      <c r="AC135" s="48"/>
      <c r="AD135" s="100"/>
      <c r="AE135" s="48"/>
      <c r="AF135" s="43"/>
      <c r="AG135" s="106"/>
    </row>
    <row r="136" s="24" customFormat="1" ht="27" customHeight="1" spans="1:33">
      <c r="A136" s="48"/>
      <c r="B136" s="48"/>
      <c r="C136" s="48"/>
      <c r="D136" s="48"/>
      <c r="E136" s="60"/>
      <c r="F136" s="43"/>
      <c r="G136" s="43"/>
      <c r="H136" s="48"/>
      <c r="I136" s="43"/>
      <c r="J136" s="43"/>
      <c r="K136" s="73"/>
      <c r="L136" s="43"/>
      <c r="M136" s="43"/>
      <c r="N136" s="43"/>
      <c r="O136" s="43"/>
      <c r="P136" s="43"/>
      <c r="Q136" s="90"/>
      <c r="R136" s="90"/>
      <c r="S136" s="90"/>
      <c r="T136" s="90"/>
      <c r="U136" s="43"/>
      <c r="V136" s="43"/>
      <c r="W136" s="43"/>
      <c r="X136" s="43"/>
      <c r="Y136" s="43"/>
      <c r="Z136" s="43"/>
      <c r="AA136" s="43"/>
      <c r="AB136" s="43"/>
      <c r="AC136" s="43"/>
      <c r="AD136" s="100"/>
      <c r="AE136" s="48"/>
      <c r="AF136" s="43"/>
      <c r="AG136" s="106"/>
    </row>
    <row r="137" s="24" customFormat="1" ht="27" customHeight="1" spans="1:33">
      <c r="A137" s="48"/>
      <c r="B137" s="48"/>
      <c r="C137" s="48"/>
      <c r="D137" s="48"/>
      <c r="E137" s="48"/>
      <c r="F137" s="131"/>
      <c r="G137" s="48"/>
      <c r="H137" s="48"/>
      <c r="I137" s="48"/>
      <c r="J137" s="48"/>
      <c r="K137" s="131"/>
      <c r="L137" s="48"/>
      <c r="M137" s="48"/>
      <c r="N137" s="48"/>
      <c r="O137" s="48"/>
      <c r="P137" s="48"/>
      <c r="Q137" s="92"/>
      <c r="R137" s="92"/>
      <c r="S137" s="92"/>
      <c r="T137" s="92"/>
      <c r="U137" s="131"/>
      <c r="V137" s="131"/>
      <c r="W137" s="131"/>
      <c r="X137" s="48"/>
      <c r="Y137" s="48"/>
      <c r="Z137" s="48"/>
      <c r="AA137" s="48"/>
      <c r="AB137" s="48"/>
      <c r="AC137" s="48"/>
      <c r="AD137" s="100"/>
      <c r="AE137" s="48"/>
      <c r="AF137" s="43"/>
      <c r="AG137" s="106"/>
    </row>
    <row r="138" s="24" customFormat="1" ht="27" customHeight="1" spans="1:33">
      <c r="A138" s="48"/>
      <c r="B138" s="48"/>
      <c r="C138" s="48"/>
      <c r="D138" s="48"/>
      <c r="E138" s="48"/>
      <c r="F138" s="131"/>
      <c r="G138" s="48"/>
      <c r="H138" s="48"/>
      <c r="I138" s="48"/>
      <c r="J138" s="48"/>
      <c r="K138" s="131"/>
      <c r="L138" s="48"/>
      <c r="M138" s="48"/>
      <c r="N138" s="48"/>
      <c r="O138" s="48"/>
      <c r="P138" s="48"/>
      <c r="Q138" s="92"/>
      <c r="R138" s="92"/>
      <c r="S138" s="92"/>
      <c r="T138" s="92"/>
      <c r="U138" s="131"/>
      <c r="V138" s="131"/>
      <c r="W138" s="131"/>
      <c r="X138" s="48"/>
      <c r="Y138" s="48"/>
      <c r="Z138" s="48"/>
      <c r="AA138" s="48"/>
      <c r="AB138" s="48"/>
      <c r="AC138" s="48"/>
      <c r="AD138" s="100"/>
      <c r="AE138" s="48"/>
      <c r="AF138" s="43"/>
      <c r="AG138" s="106"/>
    </row>
    <row r="139" s="24" customFormat="1" ht="27" customHeight="1" spans="1:33">
      <c r="A139" s="48"/>
      <c r="B139" s="48"/>
      <c r="C139" s="48"/>
      <c r="D139" s="48"/>
      <c r="E139" s="48"/>
      <c r="F139" s="48"/>
      <c r="G139" s="48"/>
      <c r="H139" s="48"/>
      <c r="I139" s="48"/>
      <c r="J139" s="48"/>
      <c r="K139" s="48"/>
      <c r="L139" s="48"/>
      <c r="M139" s="48"/>
      <c r="N139" s="48"/>
      <c r="O139" s="48"/>
      <c r="P139" s="48"/>
      <c r="Q139" s="92"/>
      <c r="R139" s="92"/>
      <c r="S139" s="92"/>
      <c r="T139" s="92"/>
      <c r="U139" s="48"/>
      <c r="V139" s="48"/>
      <c r="W139" s="48"/>
      <c r="X139" s="48"/>
      <c r="Y139" s="48"/>
      <c r="Z139" s="48"/>
      <c r="AA139" s="48"/>
      <c r="AB139" s="48"/>
      <c r="AC139" s="48"/>
      <c r="AD139" s="100"/>
      <c r="AE139" s="48"/>
      <c r="AF139" s="43"/>
      <c r="AG139" s="106"/>
    </row>
    <row r="140" s="24" customFormat="1" ht="27" customHeight="1" spans="1:33">
      <c r="A140" s="48"/>
      <c r="B140" s="48"/>
      <c r="C140" s="48"/>
      <c r="D140" s="48"/>
      <c r="E140" s="48"/>
      <c r="F140" s="48"/>
      <c r="G140" s="48"/>
      <c r="H140" s="48"/>
      <c r="I140" s="48"/>
      <c r="J140" s="48"/>
      <c r="K140" s="48"/>
      <c r="L140" s="48"/>
      <c r="M140" s="48"/>
      <c r="N140" s="48"/>
      <c r="O140" s="48"/>
      <c r="P140" s="48"/>
      <c r="Q140" s="92"/>
      <c r="R140" s="92"/>
      <c r="S140" s="92"/>
      <c r="T140" s="92"/>
      <c r="U140" s="48"/>
      <c r="V140" s="48"/>
      <c r="W140" s="48"/>
      <c r="X140" s="48"/>
      <c r="Y140" s="48"/>
      <c r="Z140" s="48"/>
      <c r="AA140" s="48"/>
      <c r="AB140" s="48"/>
      <c r="AC140" s="48"/>
      <c r="AD140" s="100"/>
      <c r="AE140" s="48"/>
      <c r="AF140" s="43"/>
      <c r="AG140" s="106"/>
    </row>
    <row r="141" s="24" customFormat="1" ht="27" customHeight="1" spans="1:33">
      <c r="A141" s="48"/>
      <c r="B141" s="48"/>
      <c r="C141" s="48"/>
      <c r="D141" s="48"/>
      <c r="E141" s="48"/>
      <c r="F141" s="48"/>
      <c r="G141" s="48"/>
      <c r="H141" s="48"/>
      <c r="I141" s="48"/>
      <c r="J141" s="48"/>
      <c r="K141" s="48"/>
      <c r="L141" s="48"/>
      <c r="M141" s="48"/>
      <c r="N141" s="48"/>
      <c r="O141" s="48"/>
      <c r="P141" s="48"/>
      <c r="Q141" s="92"/>
      <c r="R141" s="92"/>
      <c r="S141" s="92"/>
      <c r="T141" s="92"/>
      <c r="U141" s="48"/>
      <c r="V141" s="48"/>
      <c r="W141" s="48"/>
      <c r="X141" s="48"/>
      <c r="Y141" s="48"/>
      <c r="Z141" s="48"/>
      <c r="AA141" s="48"/>
      <c r="AB141" s="48"/>
      <c r="AC141" s="48"/>
      <c r="AD141" s="100"/>
      <c r="AE141" s="48"/>
      <c r="AF141" s="43"/>
      <c r="AG141" s="106"/>
    </row>
    <row r="142" s="24" customFormat="1" ht="27" customHeight="1" spans="1:33">
      <c r="A142" s="48"/>
      <c r="B142" s="48"/>
      <c r="C142" s="48"/>
      <c r="D142" s="48"/>
      <c r="E142" s="48"/>
      <c r="F142" s="48"/>
      <c r="G142" s="48"/>
      <c r="H142" s="48"/>
      <c r="I142" s="48"/>
      <c r="J142" s="48"/>
      <c r="K142" s="48"/>
      <c r="L142" s="48"/>
      <c r="M142" s="48"/>
      <c r="N142" s="48"/>
      <c r="O142" s="48"/>
      <c r="P142" s="48"/>
      <c r="Q142" s="92"/>
      <c r="R142" s="92"/>
      <c r="S142" s="92"/>
      <c r="T142" s="92"/>
      <c r="U142" s="48"/>
      <c r="V142" s="48"/>
      <c r="W142" s="48"/>
      <c r="X142" s="48"/>
      <c r="Y142" s="48"/>
      <c r="Z142" s="48"/>
      <c r="AA142" s="48"/>
      <c r="AB142" s="48"/>
      <c r="AC142" s="48"/>
      <c r="AD142" s="100"/>
      <c r="AE142" s="48"/>
      <c r="AF142" s="43"/>
      <c r="AG142" s="106"/>
    </row>
    <row r="143" s="24" customFormat="1" ht="27" customHeight="1" spans="1:33">
      <c r="A143" s="48"/>
      <c r="B143" s="48"/>
      <c r="C143" s="48"/>
      <c r="D143" s="48"/>
      <c r="E143" s="48"/>
      <c r="F143" s="48"/>
      <c r="G143" s="48"/>
      <c r="H143" s="48"/>
      <c r="I143" s="48"/>
      <c r="J143" s="48"/>
      <c r="K143" s="48"/>
      <c r="L143" s="48"/>
      <c r="M143" s="48"/>
      <c r="N143" s="48"/>
      <c r="O143" s="48"/>
      <c r="P143" s="48"/>
      <c r="Q143" s="92"/>
      <c r="R143" s="92"/>
      <c r="S143" s="92"/>
      <c r="T143" s="92"/>
      <c r="U143" s="48"/>
      <c r="V143" s="48"/>
      <c r="W143" s="48"/>
      <c r="X143" s="48"/>
      <c r="Y143" s="48"/>
      <c r="Z143" s="48"/>
      <c r="AA143" s="48"/>
      <c r="AB143" s="48"/>
      <c r="AC143" s="48"/>
      <c r="AD143" s="100"/>
      <c r="AE143" s="48"/>
      <c r="AF143" s="43"/>
      <c r="AG143" s="106"/>
    </row>
    <row r="144" s="24" customFormat="1" ht="27" customHeight="1" spans="1:33">
      <c r="A144" s="48"/>
      <c r="B144" s="48"/>
      <c r="C144" s="43"/>
      <c r="D144" s="43"/>
      <c r="E144" s="48"/>
      <c r="F144" s="43"/>
      <c r="G144" s="43"/>
      <c r="H144" s="43"/>
      <c r="I144" s="43"/>
      <c r="J144" s="43"/>
      <c r="K144" s="43"/>
      <c r="L144" s="43"/>
      <c r="M144" s="43"/>
      <c r="N144" s="43"/>
      <c r="O144" s="43"/>
      <c r="P144" s="43"/>
      <c r="Q144" s="90"/>
      <c r="R144" s="90"/>
      <c r="S144" s="90"/>
      <c r="T144" s="90"/>
      <c r="U144" s="43"/>
      <c r="V144" s="43"/>
      <c r="W144" s="43"/>
      <c r="X144" s="43"/>
      <c r="Y144" s="43"/>
      <c r="Z144" s="43"/>
      <c r="AA144" s="43"/>
      <c r="AB144" s="43"/>
      <c r="AC144" s="43"/>
      <c r="AD144" s="100"/>
      <c r="AE144" s="48"/>
      <c r="AF144" s="43"/>
      <c r="AG144" s="106"/>
    </row>
    <row r="145" s="24" customFormat="1" ht="27" customHeight="1" spans="1:33">
      <c r="A145" s="48"/>
      <c r="B145" s="48"/>
      <c r="C145" s="48"/>
      <c r="D145" s="48"/>
      <c r="E145" s="48"/>
      <c r="F145" s="43"/>
      <c r="G145" s="43"/>
      <c r="H145" s="43"/>
      <c r="I145" s="43"/>
      <c r="J145" s="43"/>
      <c r="K145" s="43"/>
      <c r="L145" s="90"/>
      <c r="M145" s="90"/>
      <c r="N145" s="43"/>
      <c r="O145" s="43"/>
      <c r="P145" s="43"/>
      <c r="Q145" s="90"/>
      <c r="R145" s="90"/>
      <c r="S145" s="90"/>
      <c r="T145" s="90"/>
      <c r="U145" s="43"/>
      <c r="V145" s="43"/>
      <c r="W145" s="43"/>
      <c r="X145" s="43"/>
      <c r="Y145" s="43"/>
      <c r="Z145" s="43"/>
      <c r="AA145" s="43"/>
      <c r="AB145" s="43"/>
      <c r="AC145" s="43"/>
      <c r="AD145" s="100"/>
      <c r="AE145" s="48"/>
      <c r="AF145" s="43"/>
      <c r="AG145" s="106"/>
    </row>
    <row r="146" s="24" customFormat="1" ht="27" customHeight="1" spans="1:33">
      <c r="A146" s="48"/>
      <c r="B146" s="48"/>
      <c r="C146" s="48"/>
      <c r="D146" s="48"/>
      <c r="E146" s="48"/>
      <c r="F146" s="48"/>
      <c r="G146" s="48"/>
      <c r="H146" s="48"/>
      <c r="I146" s="48"/>
      <c r="J146" s="43"/>
      <c r="K146" s="48"/>
      <c r="L146" s="48"/>
      <c r="M146" s="48"/>
      <c r="N146" s="48"/>
      <c r="O146" s="48"/>
      <c r="P146" s="48"/>
      <c r="Q146" s="92"/>
      <c r="R146" s="92"/>
      <c r="S146" s="92"/>
      <c r="T146" s="92"/>
      <c r="U146" s="48"/>
      <c r="V146" s="48"/>
      <c r="W146" s="48"/>
      <c r="X146" s="48"/>
      <c r="Y146" s="48"/>
      <c r="Z146" s="48"/>
      <c r="AA146" s="48"/>
      <c r="AB146" s="48"/>
      <c r="AC146" s="48"/>
      <c r="AD146" s="100"/>
      <c r="AE146" s="48"/>
      <c r="AF146" s="43"/>
      <c r="AG146" s="106"/>
    </row>
    <row r="147" s="24" customFormat="1" ht="27" customHeight="1" spans="1:33">
      <c r="A147" s="48"/>
      <c r="B147" s="48"/>
      <c r="C147" s="48"/>
      <c r="D147" s="48"/>
      <c r="E147" s="48"/>
      <c r="F147" s="48"/>
      <c r="G147" s="48"/>
      <c r="H147" s="48"/>
      <c r="I147" s="48"/>
      <c r="J147" s="48"/>
      <c r="K147" s="48"/>
      <c r="L147" s="48"/>
      <c r="M147" s="48"/>
      <c r="N147" s="48"/>
      <c r="O147" s="48"/>
      <c r="P147" s="48"/>
      <c r="Q147" s="92"/>
      <c r="R147" s="92"/>
      <c r="S147" s="92"/>
      <c r="T147" s="92"/>
      <c r="U147" s="48"/>
      <c r="V147" s="48"/>
      <c r="W147" s="48"/>
      <c r="X147" s="48"/>
      <c r="Y147" s="48"/>
      <c r="Z147" s="48"/>
      <c r="AA147" s="48"/>
      <c r="AB147" s="48"/>
      <c r="AC147" s="48"/>
      <c r="AD147" s="100"/>
      <c r="AE147" s="48"/>
      <c r="AF147" s="43"/>
      <c r="AG147" s="106"/>
    </row>
    <row r="148" s="24" customFormat="1" ht="27" customHeight="1" spans="1:33">
      <c r="A148" s="48"/>
      <c r="B148" s="48"/>
      <c r="C148" s="132"/>
      <c r="D148" s="132"/>
      <c r="E148" s="48"/>
      <c r="F148" s="132"/>
      <c r="G148" s="132"/>
      <c r="H148" s="132"/>
      <c r="I148" s="132"/>
      <c r="J148" s="132"/>
      <c r="K148" s="132"/>
      <c r="L148" s="132"/>
      <c r="M148" s="132"/>
      <c r="N148" s="132"/>
      <c r="O148" s="132"/>
      <c r="P148" s="132"/>
      <c r="Q148" s="136"/>
      <c r="R148" s="136"/>
      <c r="S148" s="136"/>
      <c r="T148" s="136"/>
      <c r="U148" s="132"/>
      <c r="V148" s="132"/>
      <c r="W148" s="132"/>
      <c r="X148" s="132"/>
      <c r="Y148" s="132"/>
      <c r="Z148" s="132"/>
      <c r="AA148" s="132"/>
      <c r="AB148" s="132"/>
      <c r="AC148" s="132"/>
      <c r="AD148" s="100"/>
      <c r="AE148" s="48"/>
      <c r="AF148" s="43"/>
      <c r="AG148" s="106"/>
    </row>
    <row r="149" s="24" customFormat="1" ht="27" customHeight="1" spans="1:33">
      <c r="A149" s="48"/>
      <c r="B149" s="48"/>
      <c r="C149" s="50"/>
      <c r="D149" s="50"/>
      <c r="E149" s="48"/>
      <c r="F149" s="50"/>
      <c r="G149" s="50"/>
      <c r="H149" s="50"/>
      <c r="I149" s="50"/>
      <c r="J149" s="50"/>
      <c r="K149" s="50"/>
      <c r="L149" s="50"/>
      <c r="M149" s="50"/>
      <c r="N149" s="50"/>
      <c r="O149" s="50"/>
      <c r="P149" s="50"/>
      <c r="Q149" s="90"/>
      <c r="R149" s="90"/>
      <c r="S149" s="90"/>
      <c r="T149" s="90"/>
      <c r="U149" s="50"/>
      <c r="V149" s="50"/>
      <c r="W149" s="50"/>
      <c r="X149" s="50"/>
      <c r="Y149" s="50"/>
      <c r="Z149" s="50"/>
      <c r="AA149" s="50"/>
      <c r="AB149" s="50"/>
      <c r="AC149" s="50"/>
      <c r="AD149" s="100"/>
      <c r="AE149" s="48"/>
      <c r="AF149" s="43"/>
      <c r="AG149" s="106"/>
    </row>
    <row r="150" s="24" customFormat="1" ht="27" customHeight="1" spans="1:33">
      <c r="A150" s="48"/>
      <c r="B150" s="48"/>
      <c r="C150" s="133"/>
      <c r="D150" s="133"/>
      <c r="E150" s="43"/>
      <c r="F150" s="133"/>
      <c r="G150" s="133"/>
      <c r="H150" s="133"/>
      <c r="I150" s="133"/>
      <c r="J150" s="133"/>
      <c r="K150" s="133"/>
      <c r="L150" s="133"/>
      <c r="M150" s="133"/>
      <c r="N150" s="133"/>
      <c r="O150" s="133"/>
      <c r="P150" s="133"/>
      <c r="Q150" s="137"/>
      <c r="R150" s="137"/>
      <c r="S150" s="137"/>
      <c r="T150" s="137"/>
      <c r="U150" s="133"/>
      <c r="V150" s="133"/>
      <c r="W150" s="133"/>
      <c r="X150" s="133"/>
      <c r="Y150" s="133"/>
      <c r="Z150" s="133"/>
      <c r="AA150" s="133"/>
      <c r="AB150" s="133"/>
      <c r="AC150" s="133"/>
      <c r="AD150" s="100"/>
      <c r="AE150" s="48"/>
      <c r="AF150" s="43"/>
      <c r="AG150" s="106"/>
    </row>
    <row r="151" s="24" customFormat="1" ht="27" customHeight="1" spans="1:33">
      <c r="A151" s="48"/>
      <c r="B151" s="48"/>
      <c r="C151" s="48"/>
      <c r="D151" s="48"/>
      <c r="E151" s="48"/>
      <c r="F151" s="48"/>
      <c r="G151" s="48"/>
      <c r="H151" s="48"/>
      <c r="I151" s="48"/>
      <c r="J151" s="48"/>
      <c r="K151" s="48"/>
      <c r="L151" s="48"/>
      <c r="M151" s="48"/>
      <c r="N151" s="48"/>
      <c r="O151" s="48"/>
      <c r="P151" s="48"/>
      <c r="Q151" s="92"/>
      <c r="R151" s="92"/>
      <c r="S151" s="92"/>
      <c r="T151" s="92"/>
      <c r="U151" s="48"/>
      <c r="V151" s="48"/>
      <c r="W151" s="48"/>
      <c r="X151" s="48"/>
      <c r="Y151" s="48"/>
      <c r="Z151" s="48"/>
      <c r="AA151" s="48"/>
      <c r="AB151" s="48"/>
      <c r="AC151" s="48"/>
      <c r="AD151" s="100"/>
      <c r="AE151" s="48"/>
      <c r="AF151" s="43"/>
      <c r="AG151" s="106"/>
    </row>
    <row r="152" s="24" customFormat="1" ht="27" customHeight="1" spans="1:33">
      <c r="A152" s="48"/>
      <c r="B152" s="48"/>
      <c r="C152" s="48"/>
      <c r="D152" s="48"/>
      <c r="E152" s="48"/>
      <c r="F152" s="48"/>
      <c r="G152" s="48"/>
      <c r="H152" s="48"/>
      <c r="I152" s="48"/>
      <c r="J152" s="48"/>
      <c r="K152" s="48"/>
      <c r="L152" s="48"/>
      <c r="M152" s="48"/>
      <c r="N152" s="48"/>
      <c r="O152" s="48"/>
      <c r="P152" s="48"/>
      <c r="Q152" s="92"/>
      <c r="R152" s="92"/>
      <c r="S152" s="92"/>
      <c r="T152" s="92"/>
      <c r="U152" s="48"/>
      <c r="V152" s="48"/>
      <c r="W152" s="48"/>
      <c r="X152" s="48"/>
      <c r="Y152" s="48"/>
      <c r="Z152" s="48"/>
      <c r="AA152" s="48"/>
      <c r="AB152" s="48"/>
      <c r="AC152" s="48"/>
      <c r="AD152" s="100"/>
      <c r="AE152" s="48"/>
      <c r="AF152" s="43"/>
      <c r="AG152" s="106"/>
    </row>
    <row r="153" s="24" customFormat="1" ht="27" customHeight="1" spans="1:33">
      <c r="A153" s="48"/>
      <c r="B153" s="48"/>
      <c r="C153" s="48"/>
      <c r="D153" s="48"/>
      <c r="E153" s="48"/>
      <c r="F153" s="48"/>
      <c r="G153" s="48"/>
      <c r="H153" s="48"/>
      <c r="I153" s="48"/>
      <c r="J153" s="48"/>
      <c r="K153" s="48"/>
      <c r="L153" s="48"/>
      <c r="M153" s="48"/>
      <c r="N153" s="48"/>
      <c r="O153" s="48"/>
      <c r="P153" s="48"/>
      <c r="Q153" s="92"/>
      <c r="R153" s="92"/>
      <c r="S153" s="92"/>
      <c r="T153" s="92"/>
      <c r="U153" s="48"/>
      <c r="V153" s="48"/>
      <c r="W153" s="48"/>
      <c r="X153" s="56"/>
      <c r="Y153" s="133"/>
      <c r="Z153" s="48"/>
      <c r="AA153" s="48"/>
      <c r="AB153" s="48"/>
      <c r="AC153" s="48"/>
      <c r="AD153" s="100"/>
      <c r="AE153" s="48"/>
      <c r="AF153" s="43"/>
      <c r="AG153" s="106"/>
    </row>
    <row r="154" s="24" customFormat="1" ht="27" customHeight="1" spans="1:33">
      <c r="A154" s="48"/>
      <c r="B154" s="48"/>
      <c r="C154" s="48"/>
      <c r="D154" s="48"/>
      <c r="E154" s="48"/>
      <c r="F154" s="48"/>
      <c r="G154" s="48"/>
      <c r="H154" s="48"/>
      <c r="I154" s="48"/>
      <c r="J154" s="48"/>
      <c r="K154" s="48"/>
      <c r="L154" s="48"/>
      <c r="M154" s="48"/>
      <c r="N154" s="48"/>
      <c r="O154" s="48"/>
      <c r="P154" s="48"/>
      <c r="Q154" s="92"/>
      <c r="R154" s="92"/>
      <c r="S154" s="92"/>
      <c r="T154" s="92"/>
      <c r="U154" s="48"/>
      <c r="V154" s="48"/>
      <c r="W154" s="48"/>
      <c r="X154" s="48"/>
      <c r="Y154" s="48"/>
      <c r="Z154" s="48"/>
      <c r="AA154" s="48"/>
      <c r="AB154" s="48"/>
      <c r="AC154" s="48"/>
      <c r="AD154" s="100"/>
      <c r="AE154" s="48"/>
      <c r="AF154" s="43"/>
      <c r="AG154" s="106"/>
    </row>
    <row r="155" s="24" customFormat="1" ht="27" customHeight="1" spans="1:33">
      <c r="A155" s="48"/>
      <c r="B155" s="48"/>
      <c r="C155" s="48"/>
      <c r="D155" s="48"/>
      <c r="E155" s="48"/>
      <c r="F155" s="48"/>
      <c r="G155" s="48"/>
      <c r="H155" s="48"/>
      <c r="I155" s="48"/>
      <c r="J155" s="48"/>
      <c r="K155" s="48"/>
      <c r="L155" s="48"/>
      <c r="M155" s="48"/>
      <c r="N155" s="48"/>
      <c r="O155" s="48"/>
      <c r="P155" s="48"/>
      <c r="Q155" s="92"/>
      <c r="R155" s="92"/>
      <c r="S155" s="92"/>
      <c r="T155" s="92"/>
      <c r="U155" s="48"/>
      <c r="V155" s="48"/>
      <c r="W155" s="48"/>
      <c r="X155" s="48"/>
      <c r="Y155" s="48"/>
      <c r="Z155" s="48"/>
      <c r="AA155" s="48"/>
      <c r="AB155" s="48"/>
      <c r="AC155" s="48"/>
      <c r="AD155" s="100"/>
      <c r="AE155" s="48"/>
      <c r="AF155" s="43"/>
      <c r="AG155" s="106"/>
    </row>
    <row r="156" s="24" customFormat="1" ht="27" customHeight="1" spans="1:33">
      <c r="A156" s="48"/>
      <c r="B156" s="48"/>
      <c r="C156" s="48"/>
      <c r="D156" s="48"/>
      <c r="E156" s="48"/>
      <c r="F156" s="48"/>
      <c r="G156" s="48"/>
      <c r="H156" s="48"/>
      <c r="I156" s="48"/>
      <c r="J156" s="48"/>
      <c r="K156" s="48"/>
      <c r="L156" s="48"/>
      <c r="M156" s="48"/>
      <c r="N156" s="48"/>
      <c r="O156" s="48"/>
      <c r="P156" s="48"/>
      <c r="Q156" s="92"/>
      <c r="R156" s="92"/>
      <c r="S156" s="92"/>
      <c r="T156" s="92"/>
      <c r="U156" s="48"/>
      <c r="V156" s="48"/>
      <c r="W156" s="48"/>
      <c r="X156" s="48"/>
      <c r="Y156" s="48"/>
      <c r="Z156" s="48"/>
      <c r="AA156" s="48"/>
      <c r="AB156" s="48"/>
      <c r="AC156" s="48"/>
      <c r="AD156" s="100"/>
      <c r="AE156" s="48"/>
      <c r="AF156" s="43"/>
      <c r="AG156" s="106"/>
    </row>
    <row r="157" s="24" customFormat="1" ht="27" customHeight="1" spans="1:33">
      <c r="A157" s="48"/>
      <c r="B157" s="48"/>
      <c r="C157" s="48"/>
      <c r="D157" s="48"/>
      <c r="E157" s="48"/>
      <c r="F157" s="43"/>
      <c r="G157" s="43"/>
      <c r="H157" s="43"/>
      <c r="I157" s="43"/>
      <c r="J157" s="43"/>
      <c r="K157" s="73"/>
      <c r="L157" s="43"/>
      <c r="M157" s="43"/>
      <c r="N157" s="43"/>
      <c r="O157" s="43"/>
      <c r="P157" s="43"/>
      <c r="Q157" s="90"/>
      <c r="R157" s="90"/>
      <c r="S157" s="90"/>
      <c r="T157" s="90"/>
      <c r="U157" s="43"/>
      <c r="V157" s="43"/>
      <c r="W157" s="43"/>
      <c r="X157" s="43"/>
      <c r="Y157" s="48"/>
      <c r="Z157" s="43"/>
      <c r="AA157" s="43"/>
      <c r="AB157" s="43"/>
      <c r="AC157" s="43"/>
      <c r="AD157" s="100"/>
      <c r="AE157" s="48"/>
      <c r="AF157" s="43"/>
      <c r="AG157" s="106"/>
    </row>
    <row r="158" s="24" customFormat="1" ht="27" customHeight="1" spans="1:33">
      <c r="A158" s="48"/>
      <c r="B158" s="48"/>
      <c r="C158" s="48"/>
      <c r="D158" s="48"/>
      <c r="E158" s="48"/>
      <c r="F158" s="48"/>
      <c r="G158" s="48"/>
      <c r="H158" s="48"/>
      <c r="I158" s="48"/>
      <c r="J158" s="48"/>
      <c r="K158" s="48"/>
      <c r="L158" s="48"/>
      <c r="M158" s="48"/>
      <c r="N158" s="48"/>
      <c r="O158" s="48"/>
      <c r="P158" s="48"/>
      <c r="Q158" s="92"/>
      <c r="R158" s="92"/>
      <c r="S158" s="92"/>
      <c r="T158" s="92"/>
      <c r="U158" s="48"/>
      <c r="V158" s="48"/>
      <c r="W158" s="48"/>
      <c r="X158" s="48"/>
      <c r="Y158" s="48"/>
      <c r="Z158" s="48"/>
      <c r="AA158" s="48"/>
      <c r="AB158" s="48"/>
      <c r="AC158" s="48"/>
      <c r="AD158" s="100"/>
      <c r="AE158" s="48"/>
      <c r="AF158" s="43"/>
      <c r="AG158" s="106"/>
    </row>
    <row r="159" s="24" customFormat="1" ht="27" customHeight="1" spans="1:33">
      <c r="A159" s="48"/>
      <c r="B159" s="48"/>
      <c r="C159" s="48"/>
      <c r="D159" s="48"/>
      <c r="E159" s="48"/>
      <c r="F159" s="48"/>
      <c r="G159" s="48"/>
      <c r="H159" s="48"/>
      <c r="I159" s="48"/>
      <c r="J159" s="48"/>
      <c r="K159" s="48"/>
      <c r="L159" s="48"/>
      <c r="M159" s="48"/>
      <c r="N159" s="48"/>
      <c r="O159" s="48"/>
      <c r="P159" s="48"/>
      <c r="Q159" s="92"/>
      <c r="R159" s="92"/>
      <c r="S159" s="92"/>
      <c r="T159" s="92"/>
      <c r="U159" s="48"/>
      <c r="V159" s="48"/>
      <c r="W159" s="48"/>
      <c r="X159" s="48"/>
      <c r="Y159" s="48"/>
      <c r="Z159" s="48"/>
      <c r="AA159" s="48"/>
      <c r="AB159" s="48"/>
      <c r="AC159" s="48"/>
      <c r="AD159" s="100"/>
      <c r="AE159" s="48"/>
      <c r="AF159" s="43"/>
      <c r="AG159" s="106"/>
    </row>
    <row r="160" s="24" customFormat="1" ht="27" customHeight="1" spans="1:33">
      <c r="A160" s="48"/>
      <c r="B160" s="48"/>
      <c r="C160" s="74"/>
      <c r="D160" s="74"/>
      <c r="E160" s="48"/>
      <c r="F160" s="74"/>
      <c r="G160" s="74"/>
      <c r="H160" s="74"/>
      <c r="I160" s="74"/>
      <c r="J160" s="74"/>
      <c r="K160" s="74"/>
      <c r="L160" s="74"/>
      <c r="M160" s="74"/>
      <c r="N160" s="74"/>
      <c r="O160" s="74"/>
      <c r="P160" s="74"/>
      <c r="Q160" s="90"/>
      <c r="R160" s="90"/>
      <c r="S160" s="90"/>
      <c r="T160" s="90"/>
      <c r="U160" s="74"/>
      <c r="V160" s="74"/>
      <c r="W160" s="74"/>
      <c r="X160" s="74"/>
      <c r="Y160" s="74"/>
      <c r="Z160" s="74"/>
      <c r="AA160" s="48"/>
      <c r="AB160" s="48"/>
      <c r="AC160" s="74"/>
      <c r="AD160" s="100"/>
      <c r="AE160" s="48"/>
      <c r="AF160" s="43"/>
      <c r="AG160" s="106"/>
    </row>
    <row r="161" s="24" customFormat="1" ht="27" customHeight="1" spans="1:33">
      <c r="A161" s="48"/>
      <c r="B161" s="48"/>
      <c r="C161" s="48"/>
      <c r="D161" s="48"/>
      <c r="E161" s="48"/>
      <c r="F161" s="74"/>
      <c r="G161" s="43"/>
      <c r="H161" s="124"/>
      <c r="I161" s="124"/>
      <c r="J161" s="124"/>
      <c r="K161" s="135"/>
      <c r="L161" s="90"/>
      <c r="M161" s="90"/>
      <c r="N161" s="90"/>
      <c r="O161" s="90"/>
      <c r="P161" s="90"/>
      <c r="Q161" s="90"/>
      <c r="R161" s="90"/>
      <c r="S161" s="90"/>
      <c r="T161" s="90"/>
      <c r="U161" s="62"/>
      <c r="V161" s="62"/>
      <c r="W161" s="62"/>
      <c r="X161" s="43"/>
      <c r="Y161" s="48"/>
      <c r="Z161" s="43"/>
      <c r="AA161" s="43"/>
      <c r="AB161" s="48"/>
      <c r="AC161" s="43"/>
      <c r="AD161" s="100"/>
      <c r="AE161" s="48"/>
      <c r="AF161" s="43"/>
      <c r="AG161" s="106"/>
    </row>
    <row r="162" s="24" customFormat="1" ht="27" customHeight="1" spans="1:33">
      <c r="A162" s="48"/>
      <c r="B162" s="48"/>
      <c r="C162" s="48"/>
      <c r="D162" s="48"/>
      <c r="E162" s="48"/>
      <c r="F162" s="43"/>
      <c r="G162" s="43"/>
      <c r="H162" s="48"/>
      <c r="I162" s="43"/>
      <c r="J162" s="43"/>
      <c r="K162" s="73"/>
      <c r="L162" s="43"/>
      <c r="M162" s="43"/>
      <c r="N162" s="43"/>
      <c r="O162" s="43"/>
      <c r="P162" s="43"/>
      <c r="Q162" s="90"/>
      <c r="R162" s="90"/>
      <c r="S162" s="90"/>
      <c r="T162" s="90"/>
      <c r="U162" s="43"/>
      <c r="V162" s="43"/>
      <c r="W162" s="43"/>
      <c r="X162" s="43"/>
      <c r="Y162" s="43"/>
      <c r="Z162" s="43"/>
      <c r="AA162" s="43"/>
      <c r="AB162" s="43"/>
      <c r="AC162" s="43"/>
      <c r="AD162" s="100"/>
      <c r="AE162" s="48"/>
      <c r="AF162" s="43"/>
      <c r="AG162" s="106"/>
    </row>
    <row r="163" s="24" customFormat="1" ht="27" customHeight="1" spans="1:33">
      <c r="A163" s="48"/>
      <c r="B163" s="48"/>
      <c r="C163" s="48"/>
      <c r="D163" s="48"/>
      <c r="E163" s="48"/>
      <c r="F163" s="48"/>
      <c r="G163" s="48"/>
      <c r="H163" s="48"/>
      <c r="I163" s="48"/>
      <c r="J163" s="48"/>
      <c r="K163" s="48"/>
      <c r="L163" s="48"/>
      <c r="M163" s="48"/>
      <c r="N163" s="48"/>
      <c r="O163" s="48"/>
      <c r="P163" s="48"/>
      <c r="Q163" s="92"/>
      <c r="R163" s="92"/>
      <c r="S163" s="92"/>
      <c r="T163" s="92"/>
      <c r="U163" s="48"/>
      <c r="V163" s="48"/>
      <c r="W163" s="48"/>
      <c r="X163" s="48"/>
      <c r="Y163" s="48"/>
      <c r="Z163" s="48"/>
      <c r="AA163" s="48"/>
      <c r="AB163" s="48"/>
      <c r="AC163" s="48"/>
      <c r="AD163" s="100"/>
      <c r="AE163" s="48"/>
      <c r="AF163" s="43"/>
      <c r="AG163" s="106"/>
    </row>
    <row r="164" s="24" customFormat="1" ht="27" customHeight="1" spans="1:33">
      <c r="A164" s="48"/>
      <c r="B164" s="48"/>
      <c r="C164" s="48"/>
      <c r="D164" s="48"/>
      <c r="E164" s="48"/>
      <c r="F164" s="48"/>
      <c r="G164" s="48"/>
      <c r="H164" s="48"/>
      <c r="I164" s="48"/>
      <c r="J164" s="48"/>
      <c r="K164" s="48"/>
      <c r="L164" s="48"/>
      <c r="M164" s="48"/>
      <c r="N164" s="48"/>
      <c r="O164" s="48"/>
      <c r="P164" s="48"/>
      <c r="Q164" s="92"/>
      <c r="R164" s="92"/>
      <c r="S164" s="92"/>
      <c r="T164" s="92"/>
      <c r="U164" s="48"/>
      <c r="V164" s="48"/>
      <c r="W164" s="48"/>
      <c r="X164" s="48"/>
      <c r="Y164" s="48"/>
      <c r="Z164" s="48"/>
      <c r="AA164" s="48"/>
      <c r="AB164" s="48"/>
      <c r="AC164" s="48"/>
      <c r="AD164" s="100"/>
      <c r="AE164" s="48"/>
      <c r="AF164" s="43"/>
      <c r="AG164" s="106"/>
    </row>
    <row r="165" s="24" customFormat="1" ht="27" customHeight="1" spans="1:33">
      <c r="A165" s="48"/>
      <c r="B165" s="48"/>
      <c r="C165" s="48"/>
      <c r="D165" s="48"/>
      <c r="E165" s="60"/>
      <c r="F165" s="48"/>
      <c r="G165" s="48"/>
      <c r="H165" s="48"/>
      <c r="I165" s="48"/>
      <c r="J165" s="48"/>
      <c r="K165" s="48"/>
      <c r="L165" s="48"/>
      <c r="M165" s="48"/>
      <c r="N165" s="48"/>
      <c r="O165" s="48"/>
      <c r="P165" s="48"/>
      <c r="Q165" s="92"/>
      <c r="R165" s="92"/>
      <c r="S165" s="92"/>
      <c r="T165" s="92"/>
      <c r="U165" s="48"/>
      <c r="V165" s="48"/>
      <c r="W165" s="48"/>
      <c r="X165" s="48"/>
      <c r="Y165" s="48"/>
      <c r="Z165" s="48"/>
      <c r="AA165" s="48"/>
      <c r="AB165" s="48"/>
      <c r="AC165" s="48"/>
      <c r="AD165" s="100"/>
      <c r="AE165" s="48"/>
      <c r="AF165" s="43"/>
      <c r="AG165" s="106"/>
    </row>
    <row r="166" s="24" customFormat="1" ht="27" customHeight="1" spans="1:33">
      <c r="A166" s="48"/>
      <c r="B166" s="48"/>
      <c r="C166" s="48"/>
      <c r="D166" s="48"/>
      <c r="E166" s="60"/>
      <c r="F166" s="48"/>
      <c r="G166" s="48"/>
      <c r="H166" s="48"/>
      <c r="I166" s="48"/>
      <c r="J166" s="48"/>
      <c r="K166" s="48"/>
      <c r="L166" s="48"/>
      <c r="M166" s="48"/>
      <c r="N166" s="48"/>
      <c r="O166" s="48"/>
      <c r="P166" s="48"/>
      <c r="Q166" s="90"/>
      <c r="R166" s="90"/>
      <c r="S166" s="90"/>
      <c r="T166" s="90"/>
      <c r="U166" s="48"/>
      <c r="V166" s="48"/>
      <c r="W166" s="48"/>
      <c r="X166" s="48"/>
      <c r="Y166" s="48"/>
      <c r="Z166" s="48"/>
      <c r="AA166" s="48"/>
      <c r="AB166" s="48"/>
      <c r="AC166" s="48"/>
      <c r="AD166" s="100"/>
      <c r="AE166" s="48"/>
      <c r="AF166" s="43"/>
      <c r="AG166" s="106"/>
    </row>
    <row r="167" s="24" customFormat="1" ht="27" customHeight="1" spans="1:33">
      <c r="A167" s="48"/>
      <c r="B167" s="48"/>
      <c r="C167" s="48"/>
      <c r="D167" s="48"/>
      <c r="E167" s="60"/>
      <c r="F167" s="48"/>
      <c r="G167" s="48"/>
      <c r="H167" s="48"/>
      <c r="I167" s="48"/>
      <c r="J167" s="48"/>
      <c r="K167" s="48"/>
      <c r="L167" s="48"/>
      <c r="M167" s="48"/>
      <c r="N167" s="48"/>
      <c r="O167" s="48"/>
      <c r="P167" s="48"/>
      <c r="Q167" s="90"/>
      <c r="R167" s="90"/>
      <c r="S167" s="90"/>
      <c r="T167" s="90"/>
      <c r="U167" s="48"/>
      <c r="V167" s="48"/>
      <c r="W167" s="48"/>
      <c r="X167" s="48"/>
      <c r="Y167" s="48"/>
      <c r="Z167" s="48"/>
      <c r="AA167" s="48"/>
      <c r="AB167" s="48"/>
      <c r="AC167" s="48"/>
      <c r="AD167" s="100"/>
      <c r="AE167" s="48"/>
      <c r="AF167" s="43"/>
      <c r="AG167" s="106"/>
    </row>
    <row r="168" s="24" customFormat="1" ht="27" customHeight="1" spans="1:33">
      <c r="A168" s="48"/>
      <c r="B168" s="48"/>
      <c r="C168" s="48"/>
      <c r="D168" s="48"/>
      <c r="E168" s="48"/>
      <c r="F168" s="48"/>
      <c r="G168" s="48"/>
      <c r="H168" s="48"/>
      <c r="I168" s="48"/>
      <c r="J168" s="48"/>
      <c r="K168" s="48"/>
      <c r="L168" s="48"/>
      <c r="M168" s="48"/>
      <c r="N168" s="48"/>
      <c r="O168" s="48"/>
      <c r="P168" s="48"/>
      <c r="Q168" s="92"/>
      <c r="R168" s="92"/>
      <c r="S168" s="92"/>
      <c r="T168" s="92"/>
      <c r="U168" s="48"/>
      <c r="V168" s="48"/>
      <c r="W168" s="48"/>
      <c r="X168" s="48"/>
      <c r="Y168" s="48"/>
      <c r="Z168" s="48"/>
      <c r="AA168" s="48"/>
      <c r="AB168" s="48"/>
      <c r="AC168" s="48"/>
      <c r="AD168" s="100"/>
      <c r="AE168" s="48"/>
      <c r="AF168" s="43"/>
      <c r="AG168" s="106"/>
    </row>
    <row r="169" s="24" customFormat="1" ht="27" customHeight="1" spans="1:33">
      <c r="A169" s="48"/>
      <c r="B169" s="48"/>
      <c r="C169" s="48"/>
      <c r="D169" s="48"/>
      <c r="E169" s="60"/>
      <c r="F169" s="43"/>
      <c r="G169" s="43"/>
      <c r="H169" s="43"/>
      <c r="I169" s="43"/>
      <c r="J169" s="43"/>
      <c r="K169" s="73"/>
      <c r="L169" s="43"/>
      <c r="M169" s="43"/>
      <c r="N169" s="43"/>
      <c r="O169" s="43"/>
      <c r="P169" s="43"/>
      <c r="Q169" s="90"/>
      <c r="R169" s="90"/>
      <c r="S169" s="90"/>
      <c r="T169" s="90"/>
      <c r="U169" s="43"/>
      <c r="V169" s="43"/>
      <c r="W169" s="43"/>
      <c r="X169" s="43"/>
      <c r="Y169" s="43"/>
      <c r="Z169" s="43"/>
      <c r="AA169" s="43"/>
      <c r="AB169" s="43"/>
      <c r="AC169" s="43"/>
      <c r="AD169" s="100"/>
      <c r="AE169" s="48"/>
      <c r="AF169" s="43"/>
      <c r="AG169" s="106"/>
    </row>
    <row r="170" s="24" customFormat="1" ht="27" customHeight="1" spans="1:33">
      <c r="A170" s="48"/>
      <c r="B170" s="48"/>
      <c r="C170" s="48"/>
      <c r="D170" s="48"/>
      <c r="E170" s="48"/>
      <c r="F170" s="48"/>
      <c r="G170" s="48"/>
      <c r="H170" s="48"/>
      <c r="I170" s="48"/>
      <c r="J170" s="48"/>
      <c r="K170" s="48"/>
      <c r="L170" s="48"/>
      <c r="M170" s="48"/>
      <c r="N170" s="48"/>
      <c r="O170" s="48"/>
      <c r="P170" s="48"/>
      <c r="Q170" s="92"/>
      <c r="R170" s="92"/>
      <c r="S170" s="92"/>
      <c r="T170" s="92"/>
      <c r="U170" s="48"/>
      <c r="V170" s="48"/>
      <c r="W170" s="48"/>
      <c r="X170" s="48"/>
      <c r="Y170" s="48"/>
      <c r="Z170" s="48"/>
      <c r="AA170" s="48"/>
      <c r="AB170" s="48"/>
      <c r="AC170" s="48"/>
      <c r="AD170" s="100"/>
      <c r="AE170" s="48"/>
      <c r="AF170" s="43"/>
      <c r="AG170" s="106"/>
    </row>
    <row r="171" s="24" customFormat="1" ht="27" customHeight="1" spans="1:33">
      <c r="A171" s="48"/>
      <c r="B171" s="48"/>
      <c r="C171" s="48"/>
      <c r="D171" s="48"/>
      <c r="E171" s="48"/>
      <c r="F171" s="48"/>
      <c r="G171" s="48"/>
      <c r="H171" s="48"/>
      <c r="I171" s="48"/>
      <c r="J171" s="48"/>
      <c r="K171" s="48"/>
      <c r="L171" s="48"/>
      <c r="M171" s="48"/>
      <c r="N171" s="48"/>
      <c r="O171" s="48"/>
      <c r="P171" s="48"/>
      <c r="Q171" s="92"/>
      <c r="R171" s="92"/>
      <c r="S171" s="92"/>
      <c r="T171" s="92"/>
      <c r="U171" s="48"/>
      <c r="V171" s="48"/>
      <c r="W171" s="48"/>
      <c r="X171" s="56"/>
      <c r="Y171" s="48"/>
      <c r="Z171" s="48"/>
      <c r="AA171" s="48"/>
      <c r="AB171" s="48"/>
      <c r="AC171" s="48"/>
      <c r="AD171" s="100"/>
      <c r="AE171" s="48"/>
      <c r="AF171" s="43"/>
      <c r="AG171" s="106"/>
    </row>
    <row r="172" s="24" customFormat="1" ht="27" customHeight="1" spans="1:33">
      <c r="A172" s="48"/>
      <c r="B172" s="48"/>
      <c r="C172" s="48"/>
      <c r="D172" s="48"/>
      <c r="E172" s="48"/>
      <c r="F172" s="43"/>
      <c r="G172" s="43"/>
      <c r="H172" s="43"/>
      <c r="I172" s="43"/>
      <c r="J172" s="43"/>
      <c r="K172" s="73"/>
      <c r="L172" s="43"/>
      <c r="M172" s="43"/>
      <c r="N172" s="43"/>
      <c r="O172" s="43"/>
      <c r="P172" s="43"/>
      <c r="Q172" s="90"/>
      <c r="R172" s="90"/>
      <c r="S172" s="90"/>
      <c r="T172" s="90"/>
      <c r="U172" s="43"/>
      <c r="V172" s="43"/>
      <c r="W172" s="43"/>
      <c r="X172" s="43"/>
      <c r="Y172" s="48"/>
      <c r="Z172" s="43"/>
      <c r="AA172" s="43"/>
      <c r="AB172" s="43"/>
      <c r="AC172" s="43"/>
      <c r="AD172" s="100"/>
      <c r="AE172" s="48"/>
      <c r="AF172" s="43"/>
      <c r="AG172" s="106"/>
    </row>
    <row r="173" s="24" customFormat="1" ht="27" customHeight="1" spans="1:33">
      <c r="A173" s="48"/>
      <c r="B173" s="48"/>
      <c r="C173" s="43"/>
      <c r="D173" s="43"/>
      <c r="E173" s="48"/>
      <c r="F173" s="43"/>
      <c r="G173" s="43"/>
      <c r="H173" s="43"/>
      <c r="I173" s="43"/>
      <c r="J173" s="43"/>
      <c r="K173" s="43"/>
      <c r="L173" s="43"/>
      <c r="M173" s="43"/>
      <c r="N173" s="43"/>
      <c r="O173" s="43"/>
      <c r="P173" s="43"/>
      <c r="Q173" s="90"/>
      <c r="R173" s="90"/>
      <c r="S173" s="90"/>
      <c r="T173" s="90"/>
      <c r="U173" s="43"/>
      <c r="V173" s="43"/>
      <c r="W173" s="43"/>
      <c r="X173" s="43"/>
      <c r="Y173" s="48"/>
      <c r="Z173" s="43"/>
      <c r="AA173" s="43"/>
      <c r="AB173" s="43"/>
      <c r="AC173" s="43"/>
      <c r="AD173" s="100"/>
      <c r="AE173" s="48"/>
      <c r="AF173" s="43"/>
      <c r="AG173" s="106"/>
    </row>
    <row r="174" s="24" customFormat="1" ht="27" customHeight="1" spans="1:33">
      <c r="A174" s="48"/>
      <c r="B174" s="48"/>
      <c r="C174" s="48"/>
      <c r="D174" s="48"/>
      <c r="E174" s="48"/>
      <c r="F174" s="48"/>
      <c r="G174" s="48"/>
      <c r="H174" s="48"/>
      <c r="I174" s="48"/>
      <c r="J174" s="48"/>
      <c r="K174" s="48"/>
      <c r="L174" s="48"/>
      <c r="M174" s="48"/>
      <c r="N174" s="48"/>
      <c r="O174" s="48"/>
      <c r="P174" s="48"/>
      <c r="Q174" s="92"/>
      <c r="R174" s="92"/>
      <c r="S174" s="92"/>
      <c r="T174" s="92"/>
      <c r="U174" s="48"/>
      <c r="V174" s="48"/>
      <c r="W174" s="48"/>
      <c r="X174" s="48"/>
      <c r="Y174" s="48"/>
      <c r="Z174" s="48"/>
      <c r="AA174" s="48"/>
      <c r="AB174" s="48"/>
      <c r="AC174" s="48"/>
      <c r="AD174" s="100"/>
      <c r="AE174" s="48"/>
      <c r="AF174" s="43"/>
      <c r="AG174" s="106"/>
    </row>
    <row r="175" s="24" customFormat="1" ht="27" customHeight="1" spans="1:33">
      <c r="A175" s="48"/>
      <c r="B175" s="48"/>
      <c r="C175" s="48"/>
      <c r="D175" s="48"/>
      <c r="E175" s="48"/>
      <c r="F175" s="48"/>
      <c r="G175" s="48"/>
      <c r="H175" s="48"/>
      <c r="I175" s="48"/>
      <c r="J175" s="48"/>
      <c r="K175" s="48"/>
      <c r="L175" s="48"/>
      <c r="M175" s="48"/>
      <c r="N175" s="48"/>
      <c r="O175" s="48"/>
      <c r="P175" s="48"/>
      <c r="Q175" s="92"/>
      <c r="R175" s="92"/>
      <c r="S175" s="92"/>
      <c r="T175" s="92"/>
      <c r="U175" s="48"/>
      <c r="V175" s="48"/>
      <c r="W175" s="48"/>
      <c r="X175" s="48"/>
      <c r="Y175" s="48"/>
      <c r="Z175" s="48"/>
      <c r="AA175" s="48"/>
      <c r="AB175" s="48"/>
      <c r="AC175" s="48"/>
      <c r="AD175" s="100"/>
      <c r="AE175" s="48"/>
      <c r="AF175" s="43"/>
      <c r="AG175" s="106"/>
    </row>
    <row r="176" s="24" customFormat="1" ht="27" customHeight="1" spans="1:33">
      <c r="A176" s="48"/>
      <c r="B176" s="48"/>
      <c r="C176" s="48"/>
      <c r="D176" s="48"/>
      <c r="E176" s="48"/>
      <c r="F176" s="43"/>
      <c r="G176" s="43"/>
      <c r="H176" s="43"/>
      <c r="I176" s="43"/>
      <c r="J176" s="43"/>
      <c r="K176" s="73"/>
      <c r="L176" s="43"/>
      <c r="M176" s="43"/>
      <c r="N176" s="43"/>
      <c r="O176" s="43"/>
      <c r="P176" s="43"/>
      <c r="Q176" s="90"/>
      <c r="R176" s="90"/>
      <c r="S176" s="90"/>
      <c r="T176" s="90"/>
      <c r="U176" s="43"/>
      <c r="V176" s="43"/>
      <c r="W176" s="43"/>
      <c r="X176" s="43"/>
      <c r="Y176" s="43"/>
      <c r="Z176" s="43"/>
      <c r="AA176" s="43"/>
      <c r="AB176" s="43"/>
      <c r="AC176" s="43"/>
      <c r="AD176" s="100"/>
      <c r="AE176" s="48"/>
      <c r="AF176" s="43"/>
      <c r="AG176" s="106"/>
    </row>
    <row r="177" s="24" customFormat="1" ht="27" customHeight="1" spans="1:33">
      <c r="A177" s="48"/>
      <c r="B177" s="48"/>
      <c r="C177" s="48"/>
      <c r="D177" s="48"/>
      <c r="E177" s="48"/>
      <c r="F177" s="43"/>
      <c r="G177" s="43"/>
      <c r="H177" s="43"/>
      <c r="I177" s="43"/>
      <c r="J177" s="43"/>
      <c r="K177" s="73"/>
      <c r="L177" s="43"/>
      <c r="M177" s="43"/>
      <c r="N177" s="43"/>
      <c r="O177" s="43"/>
      <c r="P177" s="43"/>
      <c r="Q177" s="90"/>
      <c r="R177" s="90"/>
      <c r="S177" s="90"/>
      <c r="T177" s="90"/>
      <c r="U177" s="43"/>
      <c r="V177" s="43"/>
      <c r="W177" s="43"/>
      <c r="X177" s="43"/>
      <c r="Y177" s="43"/>
      <c r="Z177" s="43"/>
      <c r="AA177" s="43"/>
      <c r="AB177" s="43"/>
      <c r="AC177" s="43"/>
      <c r="AD177" s="100"/>
      <c r="AE177" s="48"/>
      <c r="AF177" s="43"/>
      <c r="AG177" s="106"/>
    </row>
    <row r="178" s="24" customFormat="1" ht="27" customHeight="1" spans="1:33">
      <c r="A178" s="48"/>
      <c r="B178" s="48"/>
      <c r="C178" s="48"/>
      <c r="D178" s="48"/>
      <c r="E178" s="48"/>
      <c r="F178" s="48"/>
      <c r="G178" s="48"/>
      <c r="H178" s="48"/>
      <c r="I178" s="48"/>
      <c r="J178" s="48"/>
      <c r="K178" s="48"/>
      <c r="L178" s="48"/>
      <c r="M178" s="48"/>
      <c r="N178" s="48"/>
      <c r="O178" s="48"/>
      <c r="P178" s="48"/>
      <c r="Q178" s="92"/>
      <c r="R178" s="92"/>
      <c r="S178" s="92"/>
      <c r="T178" s="92"/>
      <c r="U178" s="48"/>
      <c r="V178" s="48"/>
      <c r="W178" s="48"/>
      <c r="X178" s="48"/>
      <c r="Y178" s="48"/>
      <c r="Z178" s="48"/>
      <c r="AA178" s="48"/>
      <c r="AB178" s="48"/>
      <c r="AC178" s="48"/>
      <c r="AD178" s="100"/>
      <c r="AE178" s="48"/>
      <c r="AF178" s="43"/>
      <c r="AG178" s="106"/>
    </row>
    <row r="179" s="24" customFormat="1" ht="27" customHeight="1" spans="1:33">
      <c r="A179" s="48"/>
      <c r="B179" s="48"/>
      <c r="C179" s="48"/>
      <c r="D179" s="48"/>
      <c r="E179" s="48"/>
      <c r="F179" s="48"/>
      <c r="G179" s="48"/>
      <c r="H179" s="48"/>
      <c r="I179" s="48"/>
      <c r="J179" s="48"/>
      <c r="K179" s="48"/>
      <c r="L179" s="48"/>
      <c r="M179" s="48"/>
      <c r="N179" s="48"/>
      <c r="O179" s="48"/>
      <c r="P179" s="48"/>
      <c r="Q179" s="92"/>
      <c r="R179" s="92"/>
      <c r="S179" s="92"/>
      <c r="T179" s="92"/>
      <c r="U179" s="48"/>
      <c r="V179" s="48"/>
      <c r="W179" s="48"/>
      <c r="X179" s="48"/>
      <c r="Y179" s="48"/>
      <c r="Z179" s="48"/>
      <c r="AA179" s="48"/>
      <c r="AB179" s="48"/>
      <c r="AC179" s="48"/>
      <c r="AD179" s="100"/>
      <c r="AE179" s="48"/>
      <c r="AF179" s="43"/>
      <c r="AG179" s="106"/>
    </row>
    <row r="180" s="24" customFormat="1" ht="27" customHeight="1" spans="1:33">
      <c r="A180" s="48"/>
      <c r="B180" s="48"/>
      <c r="C180" s="48"/>
      <c r="D180" s="48"/>
      <c r="E180" s="48"/>
      <c r="F180" s="48"/>
      <c r="G180" s="48"/>
      <c r="H180" s="48"/>
      <c r="I180" s="48"/>
      <c r="J180" s="48"/>
      <c r="K180" s="48"/>
      <c r="L180" s="48"/>
      <c r="M180" s="48"/>
      <c r="N180" s="48"/>
      <c r="O180" s="48"/>
      <c r="P180" s="48"/>
      <c r="Q180" s="92"/>
      <c r="R180" s="92"/>
      <c r="S180" s="92"/>
      <c r="T180" s="92"/>
      <c r="U180" s="48"/>
      <c r="V180" s="48"/>
      <c r="W180" s="48"/>
      <c r="X180" s="48"/>
      <c r="Y180" s="48"/>
      <c r="Z180" s="48"/>
      <c r="AA180" s="48"/>
      <c r="AB180" s="48"/>
      <c r="AC180" s="48"/>
      <c r="AD180" s="100"/>
      <c r="AE180" s="48"/>
      <c r="AF180" s="43"/>
      <c r="AG180" s="106"/>
    </row>
    <row r="181" s="24" customFormat="1" ht="27" customHeight="1" spans="1:33">
      <c r="A181" s="48"/>
      <c r="B181" s="48"/>
      <c r="C181" s="48"/>
      <c r="D181" s="48"/>
      <c r="E181" s="48"/>
      <c r="F181" s="48"/>
      <c r="G181" s="48"/>
      <c r="H181" s="48"/>
      <c r="I181" s="48"/>
      <c r="J181" s="48"/>
      <c r="K181" s="48"/>
      <c r="L181" s="48"/>
      <c r="M181" s="48"/>
      <c r="N181" s="48"/>
      <c r="O181" s="48"/>
      <c r="P181" s="48"/>
      <c r="Q181" s="92"/>
      <c r="R181" s="92"/>
      <c r="S181" s="92"/>
      <c r="T181" s="92"/>
      <c r="U181" s="48"/>
      <c r="V181" s="48"/>
      <c r="W181" s="48"/>
      <c r="X181" s="48"/>
      <c r="Y181" s="48"/>
      <c r="Z181" s="48"/>
      <c r="AA181" s="48"/>
      <c r="AB181" s="48"/>
      <c r="AC181" s="48"/>
      <c r="AD181" s="100"/>
      <c r="AE181" s="48"/>
      <c r="AF181" s="43"/>
      <c r="AG181" s="106"/>
    </row>
    <row r="182" s="24" customFormat="1" ht="27" customHeight="1" spans="1:33">
      <c r="A182" s="48"/>
      <c r="B182" s="48"/>
      <c r="C182" s="48"/>
      <c r="D182" s="48"/>
      <c r="E182" s="48"/>
      <c r="F182" s="48"/>
      <c r="G182" s="48"/>
      <c r="H182" s="48"/>
      <c r="I182" s="48"/>
      <c r="J182" s="48"/>
      <c r="K182" s="48"/>
      <c r="L182" s="48"/>
      <c r="M182" s="48"/>
      <c r="N182" s="48"/>
      <c r="O182" s="48"/>
      <c r="P182" s="48"/>
      <c r="Q182" s="92"/>
      <c r="R182" s="92"/>
      <c r="S182" s="92"/>
      <c r="T182" s="92"/>
      <c r="U182" s="48"/>
      <c r="V182" s="48"/>
      <c r="W182" s="48"/>
      <c r="X182" s="48"/>
      <c r="Y182" s="48"/>
      <c r="Z182" s="48"/>
      <c r="AA182" s="48"/>
      <c r="AB182" s="48"/>
      <c r="AC182" s="48"/>
      <c r="AD182" s="100"/>
      <c r="AE182" s="48"/>
      <c r="AF182" s="43"/>
      <c r="AG182" s="106"/>
    </row>
    <row r="183" s="24" customFormat="1" ht="27" customHeight="1" spans="1:33">
      <c r="A183" s="48"/>
      <c r="B183" s="48"/>
      <c r="C183" s="48"/>
      <c r="D183" s="48"/>
      <c r="E183" s="48"/>
      <c r="F183" s="48"/>
      <c r="G183" s="48"/>
      <c r="H183" s="48"/>
      <c r="I183" s="48"/>
      <c r="J183" s="48"/>
      <c r="K183" s="48"/>
      <c r="L183" s="48"/>
      <c r="M183" s="48"/>
      <c r="N183" s="48"/>
      <c r="O183" s="48"/>
      <c r="P183" s="48"/>
      <c r="Q183" s="92"/>
      <c r="R183" s="92"/>
      <c r="S183" s="92"/>
      <c r="T183" s="92"/>
      <c r="U183" s="48"/>
      <c r="V183" s="48"/>
      <c r="W183" s="48"/>
      <c r="X183" s="48"/>
      <c r="Y183" s="48"/>
      <c r="Z183" s="48"/>
      <c r="AA183" s="48"/>
      <c r="AB183" s="48"/>
      <c r="AC183" s="48"/>
      <c r="AD183" s="100"/>
      <c r="AE183" s="48"/>
      <c r="AF183" s="43"/>
      <c r="AG183" s="106"/>
    </row>
    <row r="184" s="24" customFormat="1" ht="27" customHeight="1" spans="1:33">
      <c r="A184" s="48"/>
      <c r="B184" s="48"/>
      <c r="C184" s="48"/>
      <c r="D184" s="48"/>
      <c r="E184" s="48"/>
      <c r="F184" s="48"/>
      <c r="G184" s="48"/>
      <c r="H184" s="48"/>
      <c r="I184" s="48"/>
      <c r="J184" s="48"/>
      <c r="K184" s="48"/>
      <c r="L184" s="48"/>
      <c r="M184" s="48"/>
      <c r="N184" s="48"/>
      <c r="O184" s="48"/>
      <c r="P184" s="48"/>
      <c r="Q184" s="92"/>
      <c r="R184" s="92"/>
      <c r="S184" s="92"/>
      <c r="T184" s="92"/>
      <c r="U184" s="48"/>
      <c r="V184" s="48"/>
      <c r="W184" s="48"/>
      <c r="X184" s="48"/>
      <c r="Y184" s="48"/>
      <c r="Z184" s="48"/>
      <c r="AA184" s="48"/>
      <c r="AB184" s="48"/>
      <c r="AC184" s="48"/>
      <c r="AD184" s="100"/>
      <c r="AE184" s="48"/>
      <c r="AF184" s="43"/>
      <c r="AG184" s="106"/>
    </row>
    <row r="185" s="24" customFormat="1" ht="27" customHeight="1" spans="1:33">
      <c r="A185" s="48"/>
      <c r="B185" s="48"/>
      <c r="C185" s="50"/>
      <c r="D185" s="50"/>
      <c r="E185" s="48"/>
      <c r="F185" s="50"/>
      <c r="G185" s="50"/>
      <c r="H185" s="50"/>
      <c r="I185" s="50"/>
      <c r="J185" s="50"/>
      <c r="K185" s="50"/>
      <c r="L185" s="50"/>
      <c r="M185" s="50"/>
      <c r="N185" s="50"/>
      <c r="O185" s="50"/>
      <c r="P185" s="50"/>
      <c r="Q185" s="90"/>
      <c r="R185" s="90"/>
      <c r="S185" s="90"/>
      <c r="T185" s="90"/>
      <c r="U185" s="50"/>
      <c r="V185" s="50"/>
      <c r="W185" s="50"/>
      <c r="X185" s="50"/>
      <c r="Y185" s="50"/>
      <c r="Z185" s="50"/>
      <c r="AA185" s="50"/>
      <c r="AB185" s="50"/>
      <c r="AC185" s="50"/>
      <c r="AD185" s="100"/>
      <c r="AE185" s="48"/>
      <c r="AF185" s="43"/>
      <c r="AG185" s="106"/>
    </row>
    <row r="186" s="24" customFormat="1" ht="27" customHeight="1" spans="1:33">
      <c r="A186" s="48"/>
      <c r="B186" s="48"/>
      <c r="C186" s="48"/>
      <c r="D186" s="48"/>
      <c r="E186" s="48"/>
      <c r="F186" s="48"/>
      <c r="G186" s="48"/>
      <c r="H186" s="48"/>
      <c r="I186" s="48"/>
      <c r="J186" s="48"/>
      <c r="K186" s="48"/>
      <c r="L186" s="48"/>
      <c r="M186" s="48"/>
      <c r="N186" s="48"/>
      <c r="O186" s="48"/>
      <c r="P186" s="48"/>
      <c r="Q186" s="92"/>
      <c r="R186" s="92"/>
      <c r="S186" s="92"/>
      <c r="T186" s="92"/>
      <c r="U186" s="48"/>
      <c r="V186" s="48"/>
      <c r="W186" s="48"/>
      <c r="X186" s="48"/>
      <c r="Y186" s="48"/>
      <c r="Z186" s="48"/>
      <c r="AA186" s="48"/>
      <c r="AB186" s="48"/>
      <c r="AC186" s="48"/>
      <c r="AD186" s="100"/>
      <c r="AE186" s="48"/>
      <c r="AF186" s="43"/>
      <c r="AG186" s="106"/>
    </row>
    <row r="187" s="24" customFormat="1" ht="27" customHeight="1" spans="1:33">
      <c r="A187" s="48"/>
      <c r="B187" s="48"/>
      <c r="C187" s="48"/>
      <c r="D187" s="48"/>
      <c r="E187" s="48"/>
      <c r="F187" s="48"/>
      <c r="G187" s="48"/>
      <c r="H187" s="48"/>
      <c r="I187" s="48"/>
      <c r="J187" s="48"/>
      <c r="K187" s="48"/>
      <c r="L187" s="48"/>
      <c r="M187" s="48"/>
      <c r="N187" s="48"/>
      <c r="O187" s="48"/>
      <c r="P187" s="48"/>
      <c r="Q187" s="92"/>
      <c r="R187" s="92"/>
      <c r="S187" s="92"/>
      <c r="T187" s="92"/>
      <c r="U187" s="48"/>
      <c r="V187" s="48"/>
      <c r="W187" s="48"/>
      <c r="X187" s="48"/>
      <c r="Y187" s="48"/>
      <c r="Z187" s="48"/>
      <c r="AA187" s="48"/>
      <c r="AB187" s="48"/>
      <c r="AC187" s="48"/>
      <c r="AD187" s="100"/>
      <c r="AE187" s="48"/>
      <c r="AF187" s="43"/>
      <c r="AG187" s="106"/>
    </row>
    <row r="188" s="24" customFormat="1" ht="27" customHeight="1" spans="1:33">
      <c r="A188" s="48"/>
      <c r="B188" s="48"/>
      <c r="C188" s="48"/>
      <c r="D188" s="48"/>
      <c r="E188" s="48"/>
      <c r="F188" s="48"/>
      <c r="G188" s="48"/>
      <c r="H188" s="48"/>
      <c r="I188" s="48"/>
      <c r="J188" s="48"/>
      <c r="K188" s="48"/>
      <c r="L188" s="48"/>
      <c r="M188" s="48"/>
      <c r="N188" s="48"/>
      <c r="O188" s="48"/>
      <c r="P188" s="48"/>
      <c r="Q188" s="92"/>
      <c r="R188" s="92"/>
      <c r="S188" s="92"/>
      <c r="T188" s="92"/>
      <c r="U188" s="48"/>
      <c r="V188" s="48"/>
      <c r="W188" s="48"/>
      <c r="X188" s="48"/>
      <c r="Y188" s="138"/>
      <c r="Z188" s="48"/>
      <c r="AA188" s="48"/>
      <c r="AB188" s="48"/>
      <c r="AC188" s="48"/>
      <c r="AD188" s="100"/>
      <c r="AE188" s="48"/>
      <c r="AF188" s="43"/>
      <c r="AG188" s="106"/>
    </row>
    <row r="189" s="24" customFormat="1" ht="27" customHeight="1" spans="1:33">
      <c r="A189" s="48"/>
      <c r="B189" s="48"/>
      <c r="C189" s="48"/>
      <c r="D189" s="48"/>
      <c r="E189" s="48"/>
      <c r="F189" s="48"/>
      <c r="G189" s="48"/>
      <c r="H189" s="48"/>
      <c r="I189" s="48"/>
      <c r="J189" s="48"/>
      <c r="K189" s="48"/>
      <c r="L189" s="48"/>
      <c r="M189" s="48"/>
      <c r="N189" s="48"/>
      <c r="O189" s="48"/>
      <c r="P189" s="48"/>
      <c r="Q189" s="92"/>
      <c r="R189" s="92"/>
      <c r="S189" s="92"/>
      <c r="T189" s="92"/>
      <c r="U189" s="48"/>
      <c r="V189" s="48"/>
      <c r="W189" s="48"/>
      <c r="X189" s="48"/>
      <c r="Y189" s="139"/>
      <c r="Z189" s="48"/>
      <c r="AA189" s="48"/>
      <c r="AB189" s="48"/>
      <c r="AC189" s="48"/>
      <c r="AD189" s="100"/>
      <c r="AE189" s="48"/>
      <c r="AF189" s="43"/>
      <c r="AG189" s="106"/>
    </row>
    <row r="190" s="24" customFormat="1" ht="27" customHeight="1" spans="1:33">
      <c r="A190" s="48"/>
      <c r="B190" s="48"/>
      <c r="C190" s="48"/>
      <c r="D190" s="48"/>
      <c r="E190" s="48"/>
      <c r="F190" s="48"/>
      <c r="G190" s="48"/>
      <c r="H190" s="48"/>
      <c r="I190" s="48"/>
      <c r="J190" s="48"/>
      <c r="K190" s="48"/>
      <c r="L190" s="48"/>
      <c r="M190" s="48"/>
      <c r="N190" s="48"/>
      <c r="O190" s="48"/>
      <c r="P190" s="48"/>
      <c r="Q190" s="92"/>
      <c r="R190" s="92"/>
      <c r="S190" s="92"/>
      <c r="T190" s="92"/>
      <c r="U190" s="48"/>
      <c r="V190" s="48"/>
      <c r="W190" s="48"/>
      <c r="X190" s="48"/>
      <c r="Y190" s="138"/>
      <c r="Z190" s="48"/>
      <c r="AA190" s="48"/>
      <c r="AB190" s="48"/>
      <c r="AC190" s="48"/>
      <c r="AD190" s="100"/>
      <c r="AE190" s="48"/>
      <c r="AF190" s="43"/>
      <c r="AG190" s="106"/>
    </row>
    <row r="191" s="24" customFormat="1" ht="27" customHeight="1" spans="1:33">
      <c r="A191" s="48"/>
      <c r="B191" s="48"/>
      <c r="C191" s="48"/>
      <c r="D191" s="48"/>
      <c r="E191" s="48"/>
      <c r="F191" s="43"/>
      <c r="G191" s="43"/>
      <c r="H191" s="134"/>
      <c r="I191" s="43"/>
      <c r="J191" s="43"/>
      <c r="K191" s="43"/>
      <c r="L191" s="90"/>
      <c r="M191" s="90"/>
      <c r="N191" s="90"/>
      <c r="O191" s="90"/>
      <c r="P191" s="90"/>
      <c r="Q191" s="90"/>
      <c r="R191" s="90"/>
      <c r="S191" s="90"/>
      <c r="T191" s="90"/>
      <c r="U191" s="48"/>
      <c r="V191" s="48"/>
      <c r="W191" s="48"/>
      <c r="X191" s="48"/>
      <c r="Y191" s="43"/>
      <c r="Z191" s="43"/>
      <c r="AA191" s="43"/>
      <c r="AB191" s="43"/>
      <c r="AC191" s="43"/>
      <c r="AD191" s="100"/>
      <c r="AE191" s="48"/>
      <c r="AF191" s="43"/>
      <c r="AG191" s="106"/>
    </row>
    <row r="192" s="24" customFormat="1" ht="27" customHeight="1" spans="1:33">
      <c r="A192" s="48"/>
      <c r="B192" s="48"/>
      <c r="C192" s="48"/>
      <c r="D192" s="48"/>
      <c r="E192" s="48"/>
      <c r="F192" s="43"/>
      <c r="G192" s="43"/>
      <c r="H192" s="43"/>
      <c r="I192" s="43"/>
      <c r="J192" s="43"/>
      <c r="K192" s="43"/>
      <c r="L192" s="90"/>
      <c r="M192" s="90"/>
      <c r="N192" s="90"/>
      <c r="O192" s="90"/>
      <c r="P192" s="90"/>
      <c r="Q192" s="90"/>
      <c r="R192" s="90"/>
      <c r="S192" s="90"/>
      <c r="T192" s="90"/>
      <c r="U192" s="48"/>
      <c r="V192" s="48"/>
      <c r="W192" s="48"/>
      <c r="X192" s="43"/>
      <c r="Y192" s="43"/>
      <c r="Z192" s="43"/>
      <c r="AA192" s="43"/>
      <c r="AB192" s="43"/>
      <c r="AC192" s="43"/>
      <c r="AD192" s="100"/>
      <c r="AE192" s="48"/>
      <c r="AF192" s="43"/>
      <c r="AG192" s="106"/>
    </row>
    <row r="193" s="24" customFormat="1" ht="27" customHeight="1" spans="1:33">
      <c r="A193" s="48"/>
      <c r="B193" s="48"/>
      <c r="C193" s="43"/>
      <c r="D193" s="43"/>
      <c r="E193" s="48"/>
      <c r="F193" s="43"/>
      <c r="G193" s="43"/>
      <c r="H193" s="43"/>
      <c r="I193" s="43"/>
      <c r="J193" s="43"/>
      <c r="K193" s="43"/>
      <c r="L193" s="43"/>
      <c r="M193" s="43"/>
      <c r="N193" s="43"/>
      <c r="O193" s="43"/>
      <c r="P193" s="43"/>
      <c r="Q193" s="90"/>
      <c r="R193" s="90"/>
      <c r="S193" s="90"/>
      <c r="T193" s="90"/>
      <c r="U193" s="48"/>
      <c r="V193" s="48"/>
      <c r="W193" s="48"/>
      <c r="X193" s="43"/>
      <c r="Y193" s="43"/>
      <c r="Z193" s="43"/>
      <c r="AA193" s="43"/>
      <c r="AB193" s="43"/>
      <c r="AC193" s="43"/>
      <c r="AD193" s="100"/>
      <c r="AE193" s="48"/>
      <c r="AF193" s="43"/>
      <c r="AG193" s="106"/>
    </row>
    <row r="194" s="24" customFormat="1" ht="27" customHeight="1" spans="1:33">
      <c r="A194" s="48"/>
      <c r="B194" s="48"/>
      <c r="C194" s="48"/>
      <c r="D194" s="48"/>
      <c r="E194" s="48"/>
      <c r="F194" s="48"/>
      <c r="G194" s="48"/>
      <c r="H194" s="48"/>
      <c r="I194" s="48"/>
      <c r="J194" s="48"/>
      <c r="K194" s="48"/>
      <c r="L194" s="48"/>
      <c r="M194" s="48"/>
      <c r="N194" s="48"/>
      <c r="O194" s="48"/>
      <c r="P194" s="48"/>
      <c r="Q194" s="92"/>
      <c r="R194" s="92"/>
      <c r="S194" s="92"/>
      <c r="T194" s="92"/>
      <c r="U194" s="48"/>
      <c r="V194" s="48"/>
      <c r="W194" s="48"/>
      <c r="X194" s="48"/>
      <c r="Y194" s="138"/>
      <c r="Z194" s="48"/>
      <c r="AA194" s="48"/>
      <c r="AB194" s="48"/>
      <c r="AC194" s="48"/>
      <c r="AD194" s="100"/>
      <c r="AE194" s="48"/>
      <c r="AF194" s="43"/>
      <c r="AG194" s="106"/>
    </row>
    <row r="195" s="24" customFormat="1" ht="27" customHeight="1" spans="1:33">
      <c r="A195" s="48"/>
      <c r="B195" s="48"/>
      <c r="C195" s="48"/>
      <c r="D195" s="48"/>
      <c r="E195" s="48"/>
      <c r="F195" s="48"/>
      <c r="G195" s="48"/>
      <c r="H195" s="48"/>
      <c r="I195" s="43"/>
      <c r="J195" s="48"/>
      <c r="K195" s="48"/>
      <c r="L195" s="48"/>
      <c r="M195" s="48"/>
      <c r="N195" s="48"/>
      <c r="O195" s="48"/>
      <c r="P195" s="48"/>
      <c r="Q195" s="92"/>
      <c r="R195" s="92"/>
      <c r="S195" s="92"/>
      <c r="T195" s="92"/>
      <c r="U195" s="48"/>
      <c r="V195" s="48"/>
      <c r="W195" s="48"/>
      <c r="X195" s="48"/>
      <c r="Y195" s="43"/>
      <c r="Z195" s="43"/>
      <c r="AA195" s="48"/>
      <c r="AB195" s="48"/>
      <c r="AC195" s="48"/>
      <c r="AD195" s="100"/>
      <c r="AE195" s="48"/>
      <c r="AF195" s="43"/>
      <c r="AG195" s="106"/>
    </row>
    <row r="196" s="24" customFormat="1" ht="27" customHeight="1" spans="1:33">
      <c r="A196" s="48"/>
      <c r="B196" s="48"/>
      <c r="C196" s="50"/>
      <c r="D196" s="50"/>
      <c r="E196" s="48"/>
      <c r="F196" s="77"/>
      <c r="G196" s="77"/>
      <c r="H196" s="53"/>
      <c r="I196" s="43"/>
      <c r="J196" s="43"/>
      <c r="K196" s="77"/>
      <c r="L196" s="90"/>
      <c r="M196" s="90"/>
      <c r="N196" s="90"/>
      <c r="O196" s="90"/>
      <c r="P196" s="90"/>
      <c r="Q196" s="90"/>
      <c r="R196" s="90"/>
      <c r="S196" s="90"/>
      <c r="T196" s="90"/>
      <c r="U196" s="53"/>
      <c r="V196" s="53"/>
      <c r="W196" s="141"/>
      <c r="X196" s="56"/>
      <c r="Y196" s="138"/>
      <c r="Z196" s="50"/>
      <c r="AA196" s="50"/>
      <c r="AB196" s="50"/>
      <c r="AC196" s="134"/>
      <c r="AD196" s="100"/>
      <c r="AE196" s="48"/>
      <c r="AF196" s="43"/>
      <c r="AG196" s="106"/>
    </row>
    <row r="197" s="24" customFormat="1" ht="27" customHeight="1" spans="1:33">
      <c r="A197" s="48"/>
      <c r="B197" s="48"/>
      <c r="C197" s="50"/>
      <c r="D197" s="50"/>
      <c r="E197" s="48"/>
      <c r="F197" s="77"/>
      <c r="G197" s="77"/>
      <c r="H197" s="53"/>
      <c r="I197" s="43"/>
      <c r="J197" s="43"/>
      <c r="K197" s="77"/>
      <c r="L197" s="90"/>
      <c r="M197" s="90"/>
      <c r="N197" s="90"/>
      <c r="O197" s="90"/>
      <c r="P197" s="90"/>
      <c r="Q197" s="90"/>
      <c r="R197" s="90"/>
      <c r="S197" s="90"/>
      <c r="T197" s="90"/>
      <c r="U197" s="53"/>
      <c r="V197" s="53"/>
      <c r="W197" s="141"/>
      <c r="X197" s="56"/>
      <c r="Y197" s="138"/>
      <c r="Z197" s="50"/>
      <c r="AA197" s="50"/>
      <c r="AB197" s="50"/>
      <c r="AC197" s="134"/>
      <c r="AD197" s="100"/>
      <c r="AE197" s="48"/>
      <c r="AF197" s="43"/>
      <c r="AG197" s="106"/>
    </row>
    <row r="198" s="24" customFormat="1" ht="27" customHeight="1" spans="1:33">
      <c r="A198" s="48"/>
      <c r="B198" s="48"/>
      <c r="C198" s="50"/>
      <c r="D198" s="50"/>
      <c r="E198" s="48"/>
      <c r="F198" s="77"/>
      <c r="G198" s="77"/>
      <c r="H198" s="53"/>
      <c r="I198" s="43"/>
      <c r="J198" s="43"/>
      <c r="K198" s="77"/>
      <c r="L198" s="90"/>
      <c r="M198" s="90"/>
      <c r="N198" s="90"/>
      <c r="O198" s="90"/>
      <c r="P198" s="90"/>
      <c r="Q198" s="90"/>
      <c r="R198" s="90"/>
      <c r="S198" s="90"/>
      <c r="T198" s="90"/>
      <c r="U198" s="53"/>
      <c r="V198" s="53"/>
      <c r="W198" s="141"/>
      <c r="X198" s="53"/>
      <c r="Y198" s="43"/>
      <c r="Z198" s="50"/>
      <c r="AA198" s="50"/>
      <c r="AB198" s="50"/>
      <c r="AC198" s="134"/>
      <c r="AD198" s="100"/>
      <c r="AE198" s="48"/>
      <c r="AF198" s="43"/>
      <c r="AG198" s="106"/>
    </row>
    <row r="199" s="24" customFormat="1" ht="27" customHeight="1" spans="1:33">
      <c r="A199" s="48"/>
      <c r="B199" s="48"/>
      <c r="C199" s="48"/>
      <c r="D199" s="48"/>
      <c r="E199" s="48"/>
      <c r="F199" s="116"/>
      <c r="G199" s="124"/>
      <c r="H199" s="124"/>
      <c r="I199" s="124"/>
      <c r="J199" s="124"/>
      <c r="K199" s="140"/>
      <c r="L199" s="92"/>
      <c r="M199" s="92"/>
      <c r="N199" s="92"/>
      <c r="O199" s="92"/>
      <c r="P199" s="92"/>
      <c r="Q199" s="92"/>
      <c r="R199" s="92"/>
      <c r="S199" s="92"/>
      <c r="T199" s="92"/>
      <c r="U199" s="142"/>
      <c r="V199" s="142"/>
      <c r="W199" s="142"/>
      <c r="X199" s="142"/>
      <c r="Y199" s="138"/>
      <c r="Z199" s="142"/>
      <c r="AA199" s="142"/>
      <c r="AB199" s="142"/>
      <c r="AC199" s="142"/>
      <c r="AD199" s="100"/>
      <c r="AE199" s="48"/>
      <c r="AF199" s="43"/>
      <c r="AG199" s="106"/>
    </row>
    <row r="200" s="24" customFormat="1" ht="27" customHeight="1" spans="1:33">
      <c r="A200" s="48"/>
      <c r="B200" s="48"/>
      <c r="C200" s="48"/>
      <c r="D200" s="48"/>
      <c r="E200" s="48"/>
      <c r="F200" s="43"/>
      <c r="G200" s="43"/>
      <c r="H200" s="43"/>
      <c r="I200" s="43"/>
      <c r="J200" s="43"/>
      <c r="K200" s="43"/>
      <c r="L200" s="43"/>
      <c r="M200" s="43"/>
      <c r="N200" s="90"/>
      <c r="O200" s="90"/>
      <c r="P200" s="90"/>
      <c r="Q200" s="90"/>
      <c r="R200" s="90"/>
      <c r="S200" s="90"/>
      <c r="T200" s="90"/>
      <c r="U200" s="43"/>
      <c r="V200" s="43"/>
      <c r="W200" s="43"/>
      <c r="X200" s="43"/>
      <c r="Y200" s="43"/>
      <c r="Z200" s="43"/>
      <c r="AA200" s="43"/>
      <c r="AB200" s="43"/>
      <c r="AC200" s="43"/>
      <c r="AD200" s="100"/>
      <c r="AE200" s="48"/>
      <c r="AF200" s="43"/>
      <c r="AG200" s="106"/>
    </row>
    <row r="201" s="24" customFormat="1" ht="27" customHeight="1" spans="1:33">
      <c r="A201" s="48"/>
      <c r="B201" s="48"/>
      <c r="C201" s="48"/>
      <c r="D201" s="48"/>
      <c r="E201" s="60"/>
      <c r="F201" s="124"/>
      <c r="G201" s="124"/>
      <c r="H201" s="124"/>
      <c r="I201" s="124"/>
      <c r="J201" s="124"/>
      <c r="K201" s="43"/>
      <c r="L201" s="43"/>
      <c r="M201" s="43"/>
      <c r="N201" s="43"/>
      <c r="O201" s="43"/>
      <c r="P201" s="43"/>
      <c r="Q201" s="90"/>
      <c r="R201" s="90"/>
      <c r="S201" s="90"/>
      <c r="T201" s="90"/>
      <c r="U201" s="48"/>
      <c r="V201" s="48"/>
      <c r="W201" s="48"/>
      <c r="X201" s="48"/>
      <c r="Y201" s="48"/>
      <c r="Z201" s="48"/>
      <c r="AA201" s="48"/>
      <c r="AB201" s="48"/>
      <c r="AC201" s="48"/>
      <c r="AD201" s="100"/>
      <c r="AE201" s="48"/>
      <c r="AF201" s="43"/>
      <c r="AG201" s="106"/>
    </row>
    <row r="202" s="24" customFormat="1" ht="27" customHeight="1" spans="1:33">
      <c r="A202" s="48"/>
      <c r="B202" s="48"/>
      <c r="C202" s="48"/>
      <c r="D202" s="48"/>
      <c r="E202" s="48"/>
      <c r="F202" s="48"/>
      <c r="G202" s="48"/>
      <c r="H202" s="48"/>
      <c r="I202" s="48"/>
      <c r="J202" s="48"/>
      <c r="K202" s="43"/>
      <c r="L202" s="48"/>
      <c r="M202" s="48"/>
      <c r="N202" s="48"/>
      <c r="O202" s="48"/>
      <c r="P202" s="48"/>
      <c r="Q202" s="92"/>
      <c r="R202" s="92"/>
      <c r="S202" s="92"/>
      <c r="T202" s="92"/>
      <c r="U202" s="48"/>
      <c r="V202" s="48"/>
      <c r="W202" s="48"/>
      <c r="X202" s="48"/>
      <c r="Y202" s="138"/>
      <c r="Z202" s="48"/>
      <c r="AA202" s="48"/>
      <c r="AB202" s="48"/>
      <c r="AC202" s="48"/>
      <c r="AD202" s="100"/>
      <c r="AE202" s="48"/>
      <c r="AF202" s="43"/>
      <c r="AG202" s="106"/>
    </row>
    <row r="203" s="24" customFormat="1" ht="27" customHeight="1" spans="1:33">
      <c r="A203" s="48"/>
      <c r="B203" s="48"/>
      <c r="C203" s="48"/>
      <c r="D203" s="48"/>
      <c r="E203" s="48"/>
      <c r="F203" s="48"/>
      <c r="G203" s="48"/>
      <c r="H203" s="48"/>
      <c r="I203" s="48"/>
      <c r="J203" s="48"/>
      <c r="K203" s="48"/>
      <c r="L203" s="48"/>
      <c r="M203" s="48"/>
      <c r="N203" s="48"/>
      <c r="O203" s="48"/>
      <c r="P203" s="48"/>
      <c r="Q203" s="92"/>
      <c r="R203" s="92"/>
      <c r="S203" s="92"/>
      <c r="T203" s="92"/>
      <c r="U203" s="48"/>
      <c r="V203" s="48"/>
      <c r="W203" s="48"/>
      <c r="X203" s="48"/>
      <c r="Y203" s="138"/>
      <c r="Z203" s="48"/>
      <c r="AA203" s="48"/>
      <c r="AB203" s="48"/>
      <c r="AC203" s="48"/>
      <c r="AD203" s="100"/>
      <c r="AE203" s="48"/>
      <c r="AF203" s="43"/>
      <c r="AG203" s="106"/>
    </row>
    <row r="204" s="24" customFormat="1" ht="27" customHeight="1" spans="1:33">
      <c r="A204" s="48"/>
      <c r="B204" s="48"/>
      <c r="C204" s="48"/>
      <c r="D204" s="48"/>
      <c r="E204" s="48"/>
      <c r="F204" s="48"/>
      <c r="G204" s="48"/>
      <c r="H204" s="48"/>
      <c r="I204" s="48"/>
      <c r="J204" s="48"/>
      <c r="K204" s="48"/>
      <c r="L204" s="48"/>
      <c r="M204" s="48"/>
      <c r="N204" s="48"/>
      <c r="O204" s="48"/>
      <c r="P204" s="48"/>
      <c r="Q204" s="92"/>
      <c r="R204" s="92"/>
      <c r="S204" s="92"/>
      <c r="T204" s="92"/>
      <c r="U204" s="48"/>
      <c r="V204" s="48"/>
      <c r="W204" s="48"/>
      <c r="X204" s="48"/>
      <c r="Y204" s="138"/>
      <c r="Z204" s="48"/>
      <c r="AA204" s="48"/>
      <c r="AB204" s="48"/>
      <c r="AC204" s="48"/>
      <c r="AD204" s="100"/>
      <c r="AE204" s="48"/>
      <c r="AF204" s="43"/>
      <c r="AG204" s="106"/>
    </row>
    <row r="205" s="24" customFormat="1" ht="27" customHeight="1" spans="1:33">
      <c r="A205" s="48"/>
      <c r="B205" s="48"/>
      <c r="C205" s="48"/>
      <c r="D205" s="48"/>
      <c r="E205" s="48"/>
      <c r="F205" s="48"/>
      <c r="G205" s="48"/>
      <c r="H205" s="48"/>
      <c r="I205" s="48"/>
      <c r="J205" s="48"/>
      <c r="K205" s="48"/>
      <c r="L205" s="48"/>
      <c r="M205" s="48"/>
      <c r="N205" s="48"/>
      <c r="O205" s="48"/>
      <c r="P205" s="48"/>
      <c r="Q205" s="92"/>
      <c r="R205" s="92"/>
      <c r="S205" s="92"/>
      <c r="T205" s="92"/>
      <c r="U205" s="48"/>
      <c r="V205" s="48"/>
      <c r="W205" s="48"/>
      <c r="X205" s="48"/>
      <c r="Y205" s="138"/>
      <c r="Z205" s="48"/>
      <c r="AA205" s="48"/>
      <c r="AB205" s="48"/>
      <c r="AC205" s="48"/>
      <c r="AD205" s="100"/>
      <c r="AE205" s="48"/>
      <c r="AF205" s="43"/>
      <c r="AG205" s="106"/>
    </row>
    <row r="206" s="23" customFormat="1" ht="27" customHeight="1" spans="1:33">
      <c r="A206" s="107"/>
      <c r="B206" s="107"/>
      <c r="C206" s="107"/>
      <c r="D206" s="107"/>
      <c r="E206" s="108"/>
      <c r="F206" s="108"/>
      <c r="G206" s="108"/>
      <c r="H206" s="108"/>
      <c r="I206" s="108"/>
      <c r="J206" s="108"/>
      <c r="K206" s="108"/>
      <c r="L206" s="108"/>
      <c r="M206" s="108"/>
      <c r="N206" s="108"/>
      <c r="O206" s="108"/>
      <c r="P206" s="108"/>
      <c r="Q206" s="127"/>
      <c r="R206" s="127"/>
      <c r="S206" s="127"/>
      <c r="T206" s="127"/>
      <c r="U206" s="108"/>
      <c r="V206" s="108"/>
      <c r="W206" s="108"/>
      <c r="X206" s="108"/>
      <c r="Y206" s="108"/>
      <c r="Z206" s="108"/>
      <c r="AA206" s="108"/>
      <c r="AB206" s="108"/>
      <c r="AC206" s="108"/>
      <c r="AD206" s="108"/>
      <c r="AE206" s="108"/>
      <c r="AF206" s="108"/>
      <c r="AG206" s="130"/>
    </row>
    <row r="207" s="24" customFormat="1" ht="27" customHeight="1" spans="1:33">
      <c r="A207" s="48"/>
      <c r="B207" s="50"/>
      <c r="C207" s="50"/>
      <c r="D207" s="50"/>
      <c r="E207" s="43"/>
      <c r="F207" s="43"/>
      <c r="G207" s="43"/>
      <c r="H207" s="43"/>
      <c r="I207" s="43"/>
      <c r="J207" s="43"/>
      <c r="K207" s="43"/>
      <c r="L207" s="43"/>
      <c r="M207" s="43"/>
      <c r="N207" s="43"/>
      <c r="O207" s="43"/>
      <c r="P207" s="43"/>
      <c r="Q207" s="90"/>
      <c r="R207" s="90"/>
      <c r="S207" s="90"/>
      <c r="T207" s="90"/>
      <c r="U207" s="43"/>
      <c r="V207" s="43"/>
      <c r="W207" s="43"/>
      <c r="X207" s="43"/>
      <c r="Y207" s="43"/>
      <c r="Z207" s="43"/>
      <c r="AA207" s="43"/>
      <c r="AB207" s="43"/>
      <c r="AC207" s="43"/>
      <c r="AD207" s="100"/>
      <c r="AE207" s="43"/>
      <c r="AF207" s="43"/>
      <c r="AG207" s="106"/>
    </row>
    <row r="208" s="24" customFormat="1" ht="27" customHeight="1" spans="1:33">
      <c r="A208" s="48"/>
      <c r="B208" s="50"/>
      <c r="C208" s="50"/>
      <c r="D208" s="50"/>
      <c r="E208" s="43"/>
      <c r="F208" s="43"/>
      <c r="G208" s="43"/>
      <c r="H208" s="43"/>
      <c r="I208" s="43"/>
      <c r="J208" s="43"/>
      <c r="K208" s="43"/>
      <c r="L208" s="43"/>
      <c r="M208" s="43"/>
      <c r="N208" s="43"/>
      <c r="O208" s="43"/>
      <c r="P208" s="43"/>
      <c r="Q208" s="90"/>
      <c r="R208" s="90"/>
      <c r="S208" s="90"/>
      <c r="T208" s="90"/>
      <c r="U208" s="43"/>
      <c r="V208" s="43"/>
      <c r="W208" s="43"/>
      <c r="X208" s="43"/>
      <c r="Y208" s="43"/>
      <c r="Z208" s="43"/>
      <c r="AA208" s="43"/>
      <c r="AB208" s="43"/>
      <c r="AC208" s="43"/>
      <c r="AD208" s="100"/>
      <c r="AE208" s="43"/>
      <c r="AF208" s="43"/>
      <c r="AG208" s="106"/>
    </row>
    <row r="209" s="24" customFormat="1" ht="27" customHeight="1" spans="1:33">
      <c r="A209" s="48"/>
      <c r="B209" s="50"/>
      <c r="C209" s="50"/>
      <c r="D209" s="50"/>
      <c r="E209" s="43"/>
      <c r="F209" s="43"/>
      <c r="G209" s="43"/>
      <c r="H209" s="43"/>
      <c r="I209" s="43"/>
      <c r="J209" s="43"/>
      <c r="K209" s="43"/>
      <c r="L209" s="43"/>
      <c r="M209" s="43"/>
      <c r="N209" s="43"/>
      <c r="O209" s="43"/>
      <c r="P209" s="43"/>
      <c r="Q209" s="90"/>
      <c r="R209" s="90"/>
      <c r="S209" s="90"/>
      <c r="T209" s="90"/>
      <c r="U209" s="43"/>
      <c r="V209" s="43"/>
      <c r="W209" s="43"/>
      <c r="X209" s="43"/>
      <c r="Y209" s="43"/>
      <c r="Z209" s="43"/>
      <c r="AA209" s="43"/>
      <c r="AB209" s="43"/>
      <c r="AC209" s="43"/>
      <c r="AD209" s="100"/>
      <c r="AE209" s="43"/>
      <c r="AF209" s="43"/>
      <c r="AG209" s="106"/>
    </row>
    <row r="210" s="24" customFormat="1" ht="27" customHeight="1" spans="1:33">
      <c r="A210" s="48"/>
      <c r="B210" s="50"/>
      <c r="C210" s="50"/>
      <c r="D210" s="50"/>
      <c r="E210" s="43"/>
      <c r="F210" s="43"/>
      <c r="G210" s="43"/>
      <c r="H210" s="43"/>
      <c r="I210" s="43"/>
      <c r="J210" s="43"/>
      <c r="K210" s="43"/>
      <c r="L210" s="43"/>
      <c r="M210" s="43"/>
      <c r="N210" s="43"/>
      <c r="O210" s="43"/>
      <c r="P210" s="43"/>
      <c r="Q210" s="90"/>
      <c r="R210" s="90"/>
      <c r="S210" s="90"/>
      <c r="T210" s="90"/>
      <c r="U210" s="43"/>
      <c r="V210" s="43"/>
      <c r="W210" s="43"/>
      <c r="X210" s="43"/>
      <c r="Y210" s="43"/>
      <c r="Z210" s="43"/>
      <c r="AA210" s="43"/>
      <c r="AB210" s="43"/>
      <c r="AC210" s="43"/>
      <c r="AD210" s="100"/>
      <c r="AE210" s="43"/>
      <c r="AF210" s="43"/>
      <c r="AG210" s="106"/>
    </row>
    <row r="211" s="24" customFormat="1" ht="27" customHeight="1" spans="1:33">
      <c r="A211" s="48"/>
      <c r="B211" s="50"/>
      <c r="C211" s="50"/>
      <c r="D211" s="50"/>
      <c r="E211" s="43"/>
      <c r="F211" s="43"/>
      <c r="G211" s="43"/>
      <c r="H211" s="43"/>
      <c r="I211" s="43"/>
      <c r="J211" s="43"/>
      <c r="K211" s="43"/>
      <c r="L211" s="43"/>
      <c r="M211" s="43"/>
      <c r="N211" s="43"/>
      <c r="O211" s="43"/>
      <c r="P211" s="43"/>
      <c r="Q211" s="90"/>
      <c r="R211" s="90"/>
      <c r="S211" s="90"/>
      <c r="T211" s="90"/>
      <c r="U211" s="43"/>
      <c r="V211" s="43"/>
      <c r="W211" s="43"/>
      <c r="X211" s="43"/>
      <c r="Y211" s="43"/>
      <c r="Z211" s="43"/>
      <c r="AA211" s="43"/>
      <c r="AB211" s="43"/>
      <c r="AC211" s="43"/>
      <c r="AD211" s="100"/>
      <c r="AE211" s="43"/>
      <c r="AF211" s="43"/>
      <c r="AG211" s="106"/>
    </row>
    <row r="212" s="24" customFormat="1" ht="27" customHeight="1" spans="1:33">
      <c r="A212" s="48"/>
      <c r="B212" s="50"/>
      <c r="C212" s="50"/>
      <c r="D212" s="50"/>
      <c r="E212" s="43"/>
      <c r="F212" s="43"/>
      <c r="G212" s="43"/>
      <c r="H212" s="43"/>
      <c r="I212" s="43"/>
      <c r="J212" s="43"/>
      <c r="K212" s="43"/>
      <c r="L212" s="43"/>
      <c r="M212" s="43"/>
      <c r="N212" s="43"/>
      <c r="O212" s="43"/>
      <c r="P212" s="43"/>
      <c r="Q212" s="90"/>
      <c r="R212" s="90"/>
      <c r="S212" s="90"/>
      <c r="T212" s="90"/>
      <c r="U212" s="43"/>
      <c r="V212" s="43"/>
      <c r="W212" s="43"/>
      <c r="X212" s="43"/>
      <c r="Y212" s="43"/>
      <c r="Z212" s="43"/>
      <c r="AA212" s="43"/>
      <c r="AB212" s="43"/>
      <c r="AC212" s="43"/>
      <c r="AD212" s="100"/>
      <c r="AE212" s="43"/>
      <c r="AF212" s="43"/>
      <c r="AG212" s="106"/>
    </row>
    <row r="213" s="24" customFormat="1" ht="27" customHeight="1" spans="1:33">
      <c r="A213" s="48"/>
      <c r="B213" s="50"/>
      <c r="C213" s="50"/>
      <c r="D213" s="50"/>
      <c r="E213" s="43"/>
      <c r="F213" s="43"/>
      <c r="G213" s="43"/>
      <c r="H213" s="43"/>
      <c r="I213" s="43"/>
      <c r="J213" s="43"/>
      <c r="K213" s="43"/>
      <c r="L213" s="43"/>
      <c r="M213" s="43"/>
      <c r="N213" s="43"/>
      <c r="O213" s="43"/>
      <c r="P213" s="43"/>
      <c r="Q213" s="90"/>
      <c r="R213" s="90"/>
      <c r="S213" s="90"/>
      <c r="T213" s="90"/>
      <c r="U213" s="43"/>
      <c r="V213" s="43"/>
      <c r="W213" s="43"/>
      <c r="X213" s="43"/>
      <c r="Y213" s="43"/>
      <c r="Z213" s="43"/>
      <c r="AA213" s="43"/>
      <c r="AB213" s="43"/>
      <c r="AC213" s="43"/>
      <c r="AD213" s="100"/>
      <c r="AE213" s="43"/>
      <c r="AF213" s="43"/>
      <c r="AG213" s="106"/>
    </row>
    <row r="214" s="24" customFormat="1" ht="27" customHeight="1" spans="1:33">
      <c r="A214" s="48"/>
      <c r="B214" s="50"/>
      <c r="C214" s="50"/>
      <c r="D214" s="50"/>
      <c r="E214" s="43"/>
      <c r="F214" s="43"/>
      <c r="G214" s="43"/>
      <c r="H214" s="43"/>
      <c r="I214" s="43"/>
      <c r="J214" s="43"/>
      <c r="K214" s="43"/>
      <c r="L214" s="43"/>
      <c r="M214" s="43"/>
      <c r="N214" s="43"/>
      <c r="O214" s="43"/>
      <c r="P214" s="43"/>
      <c r="Q214" s="90"/>
      <c r="R214" s="90"/>
      <c r="S214" s="90"/>
      <c r="T214" s="90"/>
      <c r="U214" s="43"/>
      <c r="V214" s="43"/>
      <c r="W214" s="43"/>
      <c r="X214" s="43"/>
      <c r="Y214" s="43"/>
      <c r="Z214" s="43"/>
      <c r="AA214" s="43"/>
      <c r="AB214" s="43"/>
      <c r="AC214" s="43"/>
      <c r="AD214" s="100"/>
      <c r="AE214" s="43"/>
      <c r="AF214" s="43"/>
      <c r="AG214" s="106"/>
    </row>
    <row r="215" s="24" customFormat="1" ht="27" customHeight="1" spans="1:33">
      <c r="A215" s="48"/>
      <c r="B215" s="50"/>
      <c r="C215" s="50"/>
      <c r="D215" s="50"/>
      <c r="E215" s="43"/>
      <c r="F215" s="43"/>
      <c r="G215" s="43"/>
      <c r="H215" s="43"/>
      <c r="I215" s="43"/>
      <c r="J215" s="43"/>
      <c r="K215" s="43"/>
      <c r="L215" s="43"/>
      <c r="M215" s="43"/>
      <c r="N215" s="43"/>
      <c r="O215" s="43"/>
      <c r="P215" s="43"/>
      <c r="Q215" s="90"/>
      <c r="R215" s="90"/>
      <c r="S215" s="90"/>
      <c r="T215" s="90"/>
      <c r="U215" s="43"/>
      <c r="V215" s="43"/>
      <c r="W215" s="43"/>
      <c r="X215" s="43"/>
      <c r="Y215" s="43"/>
      <c r="Z215" s="43"/>
      <c r="AA215" s="43"/>
      <c r="AB215" s="43"/>
      <c r="AC215" s="43"/>
      <c r="AD215" s="100"/>
      <c r="AE215" s="43"/>
      <c r="AF215" s="43"/>
      <c r="AG215" s="106"/>
    </row>
    <row r="216" s="24" customFormat="1" ht="27" customHeight="1" spans="1:33">
      <c r="A216" s="48"/>
      <c r="B216" s="50"/>
      <c r="C216" s="50"/>
      <c r="D216" s="50"/>
      <c r="E216" s="43"/>
      <c r="F216" s="43"/>
      <c r="G216" s="43"/>
      <c r="H216" s="43"/>
      <c r="I216" s="43"/>
      <c r="J216" s="43"/>
      <c r="K216" s="43"/>
      <c r="L216" s="43"/>
      <c r="M216" s="43"/>
      <c r="N216" s="43"/>
      <c r="O216" s="43"/>
      <c r="P216" s="43"/>
      <c r="Q216" s="90"/>
      <c r="R216" s="90"/>
      <c r="S216" s="90"/>
      <c r="T216" s="90"/>
      <c r="U216" s="43"/>
      <c r="V216" s="43"/>
      <c r="W216" s="43"/>
      <c r="X216" s="43"/>
      <c r="Y216" s="43"/>
      <c r="Z216" s="43"/>
      <c r="AA216" s="43"/>
      <c r="AB216" s="43"/>
      <c r="AC216" s="43"/>
      <c r="AD216" s="100"/>
      <c r="AE216" s="43"/>
      <c r="AF216" s="43"/>
      <c r="AG216" s="106"/>
    </row>
    <row r="217" s="24" customFormat="1" ht="27" customHeight="1" spans="1:33">
      <c r="A217" s="48"/>
      <c r="B217" s="50"/>
      <c r="C217" s="50"/>
      <c r="D217" s="50"/>
      <c r="E217" s="43"/>
      <c r="F217" s="43"/>
      <c r="G217" s="43"/>
      <c r="H217" s="43"/>
      <c r="I217" s="43"/>
      <c r="J217" s="43"/>
      <c r="K217" s="43"/>
      <c r="L217" s="43"/>
      <c r="M217" s="43"/>
      <c r="N217" s="43"/>
      <c r="O217" s="43"/>
      <c r="P217" s="43"/>
      <c r="Q217" s="90"/>
      <c r="R217" s="90"/>
      <c r="S217" s="90"/>
      <c r="T217" s="90"/>
      <c r="U217" s="43"/>
      <c r="V217" s="43"/>
      <c r="W217" s="43"/>
      <c r="X217" s="43"/>
      <c r="Y217" s="43"/>
      <c r="Z217" s="43"/>
      <c r="AA217" s="43"/>
      <c r="AB217" s="43"/>
      <c r="AC217" s="43"/>
      <c r="AD217" s="100"/>
      <c r="AE217" s="43"/>
      <c r="AF217" s="43"/>
      <c r="AG217" s="106"/>
    </row>
    <row r="218" s="24" customFormat="1" ht="27" customHeight="1" spans="1:33">
      <c r="A218" s="48"/>
      <c r="B218" s="50"/>
      <c r="C218" s="50"/>
      <c r="D218" s="50"/>
      <c r="E218" s="43"/>
      <c r="F218" s="43"/>
      <c r="G218" s="43"/>
      <c r="H218" s="43"/>
      <c r="I218" s="43"/>
      <c r="J218" s="43"/>
      <c r="K218" s="43"/>
      <c r="L218" s="43"/>
      <c r="M218" s="43"/>
      <c r="N218" s="43"/>
      <c r="O218" s="43"/>
      <c r="P218" s="43"/>
      <c r="Q218" s="90"/>
      <c r="R218" s="90"/>
      <c r="S218" s="90"/>
      <c r="T218" s="90"/>
      <c r="U218" s="43"/>
      <c r="V218" s="43"/>
      <c r="W218" s="43"/>
      <c r="X218" s="43"/>
      <c r="Y218" s="43"/>
      <c r="Z218" s="43"/>
      <c r="AA218" s="43"/>
      <c r="AB218" s="43"/>
      <c r="AC218" s="43"/>
      <c r="AD218" s="100"/>
      <c r="AE218" s="43"/>
      <c r="AF218" s="43"/>
      <c r="AG218" s="106"/>
    </row>
    <row r="219" s="24" customFormat="1" ht="27" customHeight="1" spans="1:33">
      <c r="A219" s="48"/>
      <c r="B219" s="50"/>
      <c r="C219" s="50"/>
      <c r="D219" s="50"/>
      <c r="E219" s="43"/>
      <c r="F219" s="43"/>
      <c r="G219" s="43"/>
      <c r="H219" s="43"/>
      <c r="I219" s="43"/>
      <c r="J219" s="43"/>
      <c r="K219" s="43"/>
      <c r="L219" s="43"/>
      <c r="M219" s="43"/>
      <c r="N219" s="43"/>
      <c r="O219" s="43"/>
      <c r="P219" s="43"/>
      <c r="Q219" s="90"/>
      <c r="R219" s="90"/>
      <c r="S219" s="90"/>
      <c r="T219" s="90"/>
      <c r="U219" s="43"/>
      <c r="V219" s="43"/>
      <c r="W219" s="43"/>
      <c r="X219" s="43"/>
      <c r="Y219" s="43"/>
      <c r="Z219" s="43"/>
      <c r="AA219" s="43"/>
      <c r="AB219" s="43"/>
      <c r="AC219" s="43"/>
      <c r="AD219" s="100"/>
      <c r="AE219" s="43"/>
      <c r="AF219" s="43"/>
      <c r="AG219" s="106"/>
    </row>
    <row r="220" s="24" customFormat="1" ht="27" customHeight="1" spans="1:33">
      <c r="A220" s="48"/>
      <c r="B220" s="50"/>
      <c r="C220" s="50"/>
      <c r="D220" s="50"/>
      <c r="E220" s="43"/>
      <c r="F220" s="43"/>
      <c r="G220" s="43"/>
      <c r="H220" s="43"/>
      <c r="I220" s="43"/>
      <c r="J220" s="43"/>
      <c r="K220" s="43"/>
      <c r="L220" s="43"/>
      <c r="M220" s="43"/>
      <c r="N220" s="43"/>
      <c r="O220" s="43"/>
      <c r="P220" s="43"/>
      <c r="Q220" s="90"/>
      <c r="R220" s="90"/>
      <c r="S220" s="90"/>
      <c r="T220" s="90"/>
      <c r="U220" s="43"/>
      <c r="V220" s="43"/>
      <c r="W220" s="43"/>
      <c r="X220" s="43"/>
      <c r="Y220" s="43"/>
      <c r="Z220" s="43"/>
      <c r="AA220" s="43"/>
      <c r="AB220" s="43"/>
      <c r="AC220" s="43"/>
      <c r="AD220" s="100"/>
      <c r="AE220" s="43"/>
      <c r="AF220" s="43"/>
      <c r="AG220" s="106"/>
    </row>
    <row r="221" s="24" customFormat="1" ht="27" customHeight="1" spans="1:33">
      <c r="A221" s="48"/>
      <c r="B221" s="50"/>
      <c r="C221" s="50"/>
      <c r="D221" s="50"/>
      <c r="E221" s="43"/>
      <c r="F221" s="43"/>
      <c r="G221" s="43"/>
      <c r="H221" s="43"/>
      <c r="I221" s="43"/>
      <c r="J221" s="43"/>
      <c r="K221" s="43"/>
      <c r="L221" s="43"/>
      <c r="M221" s="43"/>
      <c r="N221" s="43"/>
      <c r="O221" s="43"/>
      <c r="P221" s="43"/>
      <c r="Q221" s="90"/>
      <c r="R221" s="90"/>
      <c r="S221" s="90"/>
      <c r="T221" s="90"/>
      <c r="U221" s="43"/>
      <c r="V221" s="43"/>
      <c r="W221" s="43"/>
      <c r="X221" s="43"/>
      <c r="Y221" s="43"/>
      <c r="Z221" s="43"/>
      <c r="AA221" s="43"/>
      <c r="AB221" s="43"/>
      <c r="AC221" s="43"/>
      <c r="AD221" s="100"/>
      <c r="AE221" s="43"/>
      <c r="AF221" s="43"/>
      <c r="AG221" s="106"/>
    </row>
    <row r="222" s="24" customFormat="1" ht="27" customHeight="1" spans="1:33">
      <c r="A222" s="48"/>
      <c r="B222" s="50"/>
      <c r="C222" s="50"/>
      <c r="D222" s="50"/>
      <c r="E222" s="43"/>
      <c r="F222" s="43"/>
      <c r="G222" s="43"/>
      <c r="H222" s="43"/>
      <c r="I222" s="43"/>
      <c r="J222" s="43"/>
      <c r="K222" s="43"/>
      <c r="L222" s="43"/>
      <c r="M222" s="43"/>
      <c r="N222" s="43"/>
      <c r="O222" s="43"/>
      <c r="P222" s="43"/>
      <c r="Q222" s="90"/>
      <c r="R222" s="90"/>
      <c r="S222" s="90"/>
      <c r="T222" s="90"/>
      <c r="U222" s="43"/>
      <c r="V222" s="43"/>
      <c r="W222" s="43"/>
      <c r="X222" s="43"/>
      <c r="Y222" s="43"/>
      <c r="Z222" s="43"/>
      <c r="AA222" s="43"/>
      <c r="AB222" s="43"/>
      <c r="AC222" s="43"/>
      <c r="AD222" s="100"/>
      <c r="AE222" s="43"/>
      <c r="AF222" s="43"/>
      <c r="AG222" s="106"/>
    </row>
    <row r="223" s="24" customFormat="1" ht="27" customHeight="1" spans="1:33">
      <c r="A223" s="48"/>
      <c r="B223" s="50"/>
      <c r="C223" s="50"/>
      <c r="D223" s="50"/>
      <c r="E223" s="43"/>
      <c r="F223" s="43"/>
      <c r="G223" s="43"/>
      <c r="H223" s="43"/>
      <c r="I223" s="43"/>
      <c r="J223" s="43"/>
      <c r="K223" s="43"/>
      <c r="L223" s="43"/>
      <c r="M223" s="43"/>
      <c r="N223" s="43"/>
      <c r="O223" s="43"/>
      <c r="P223" s="43"/>
      <c r="Q223" s="90"/>
      <c r="R223" s="90"/>
      <c r="S223" s="90"/>
      <c r="T223" s="90"/>
      <c r="U223" s="43"/>
      <c r="V223" s="43"/>
      <c r="W223" s="43"/>
      <c r="X223" s="43"/>
      <c r="Y223" s="43"/>
      <c r="Z223" s="43"/>
      <c r="AA223" s="43"/>
      <c r="AB223" s="43"/>
      <c r="AC223" s="43"/>
      <c r="AD223" s="100"/>
      <c r="AE223" s="43"/>
      <c r="AF223" s="43"/>
      <c r="AG223" s="106"/>
    </row>
    <row r="224" s="24" customFormat="1" ht="27" customHeight="1" spans="1:33">
      <c r="A224" s="48"/>
      <c r="B224" s="50"/>
      <c r="C224" s="50"/>
      <c r="D224" s="50"/>
      <c r="E224" s="43"/>
      <c r="F224" s="43"/>
      <c r="G224" s="43"/>
      <c r="H224" s="43"/>
      <c r="I224" s="43"/>
      <c r="J224" s="43"/>
      <c r="K224" s="43"/>
      <c r="L224" s="43"/>
      <c r="M224" s="43"/>
      <c r="N224" s="43"/>
      <c r="O224" s="43"/>
      <c r="P224" s="43"/>
      <c r="Q224" s="90"/>
      <c r="R224" s="90"/>
      <c r="S224" s="90"/>
      <c r="T224" s="90"/>
      <c r="U224" s="43"/>
      <c r="V224" s="43"/>
      <c r="W224" s="43"/>
      <c r="X224" s="43"/>
      <c r="Y224" s="43"/>
      <c r="Z224" s="43"/>
      <c r="AA224" s="43"/>
      <c r="AB224" s="43"/>
      <c r="AC224" s="43"/>
      <c r="AD224" s="100"/>
      <c r="AE224" s="43"/>
      <c r="AF224" s="43"/>
      <c r="AG224" s="106"/>
    </row>
    <row r="225" s="24" customFormat="1" ht="27" customHeight="1" spans="1:33">
      <c r="A225" s="48"/>
      <c r="B225" s="50"/>
      <c r="C225" s="50"/>
      <c r="D225" s="50"/>
      <c r="E225" s="43"/>
      <c r="F225" s="43"/>
      <c r="G225" s="43"/>
      <c r="H225" s="43"/>
      <c r="I225" s="43"/>
      <c r="J225" s="43"/>
      <c r="K225" s="43"/>
      <c r="L225" s="43"/>
      <c r="M225" s="43"/>
      <c r="N225" s="43"/>
      <c r="O225" s="43"/>
      <c r="P225" s="43"/>
      <c r="Q225" s="90"/>
      <c r="R225" s="90"/>
      <c r="S225" s="90"/>
      <c r="T225" s="90"/>
      <c r="U225" s="43"/>
      <c r="V225" s="43"/>
      <c r="W225" s="43"/>
      <c r="X225" s="43"/>
      <c r="Y225" s="43"/>
      <c r="Z225" s="43"/>
      <c r="AA225" s="43"/>
      <c r="AB225" s="43"/>
      <c r="AC225" s="43"/>
      <c r="AD225" s="100"/>
      <c r="AE225" s="43"/>
      <c r="AF225" s="43"/>
      <c r="AG225" s="106"/>
    </row>
    <row r="226" s="24" customFormat="1" ht="27" customHeight="1" spans="1:33">
      <c r="A226" s="48"/>
      <c r="B226" s="50"/>
      <c r="C226" s="50"/>
      <c r="D226" s="50"/>
      <c r="E226" s="43"/>
      <c r="F226" s="43"/>
      <c r="G226" s="43"/>
      <c r="H226" s="43"/>
      <c r="I226" s="43"/>
      <c r="J226" s="43"/>
      <c r="K226" s="43"/>
      <c r="L226" s="43"/>
      <c r="M226" s="43"/>
      <c r="N226" s="43"/>
      <c r="O226" s="43"/>
      <c r="P226" s="43"/>
      <c r="Q226" s="90"/>
      <c r="R226" s="90"/>
      <c r="S226" s="90"/>
      <c r="T226" s="90"/>
      <c r="U226" s="43"/>
      <c r="V226" s="43"/>
      <c r="W226" s="43"/>
      <c r="X226" s="43"/>
      <c r="Y226" s="43"/>
      <c r="Z226" s="43"/>
      <c r="AA226" s="43"/>
      <c r="AB226" s="43"/>
      <c r="AC226" s="43"/>
      <c r="AD226" s="100"/>
      <c r="AE226" s="43"/>
      <c r="AF226" s="43"/>
      <c r="AG226" s="106"/>
    </row>
    <row r="227" s="24" customFormat="1" ht="27" customHeight="1" spans="1:33">
      <c r="A227" s="48"/>
      <c r="B227" s="50"/>
      <c r="C227" s="50"/>
      <c r="D227" s="50"/>
      <c r="E227" s="43"/>
      <c r="F227" s="43"/>
      <c r="G227" s="43"/>
      <c r="H227" s="43"/>
      <c r="I227" s="43"/>
      <c r="J227" s="43"/>
      <c r="K227" s="43"/>
      <c r="L227" s="43"/>
      <c r="M227" s="43"/>
      <c r="N227" s="43"/>
      <c r="O227" s="43"/>
      <c r="P227" s="43"/>
      <c r="Q227" s="90"/>
      <c r="R227" s="90"/>
      <c r="S227" s="90"/>
      <c r="T227" s="90"/>
      <c r="U227" s="43"/>
      <c r="V227" s="43"/>
      <c r="W227" s="43"/>
      <c r="X227" s="43"/>
      <c r="Y227" s="43"/>
      <c r="Z227" s="43"/>
      <c r="AA227" s="43"/>
      <c r="AB227" s="43"/>
      <c r="AC227" s="43"/>
      <c r="AD227" s="100"/>
      <c r="AE227" s="43"/>
      <c r="AF227" s="43"/>
      <c r="AG227" s="106"/>
    </row>
    <row r="228" s="24" customFormat="1" ht="27" customHeight="1" spans="1:33">
      <c r="A228" s="48"/>
      <c r="B228" s="50"/>
      <c r="C228" s="50"/>
      <c r="D228" s="50"/>
      <c r="E228" s="43"/>
      <c r="F228" s="43"/>
      <c r="G228" s="43"/>
      <c r="H228" s="43"/>
      <c r="I228" s="43"/>
      <c r="J228" s="43"/>
      <c r="K228" s="43"/>
      <c r="L228" s="43"/>
      <c r="M228" s="43"/>
      <c r="N228" s="43"/>
      <c r="O228" s="43"/>
      <c r="P228" s="43"/>
      <c r="Q228" s="90"/>
      <c r="R228" s="90"/>
      <c r="S228" s="90"/>
      <c r="T228" s="90"/>
      <c r="U228" s="43"/>
      <c r="V228" s="43"/>
      <c r="W228" s="43"/>
      <c r="X228" s="43"/>
      <c r="Y228" s="43"/>
      <c r="Z228" s="43"/>
      <c r="AA228" s="43"/>
      <c r="AB228" s="43"/>
      <c r="AC228" s="43"/>
      <c r="AD228" s="100"/>
      <c r="AE228" s="43"/>
      <c r="AF228" s="43"/>
      <c r="AG228" s="106"/>
    </row>
    <row r="229" s="24" customFormat="1" ht="27" customHeight="1" spans="1:33">
      <c r="A229" s="48"/>
      <c r="B229" s="50"/>
      <c r="C229" s="50"/>
      <c r="D229" s="50"/>
      <c r="E229" s="43"/>
      <c r="F229" s="43"/>
      <c r="G229" s="43"/>
      <c r="H229" s="43"/>
      <c r="I229" s="43"/>
      <c r="J229" s="43"/>
      <c r="K229" s="43"/>
      <c r="L229" s="43"/>
      <c r="M229" s="43"/>
      <c r="N229" s="43"/>
      <c r="O229" s="43"/>
      <c r="P229" s="43"/>
      <c r="Q229" s="90"/>
      <c r="R229" s="90"/>
      <c r="S229" s="90"/>
      <c r="T229" s="90"/>
      <c r="U229" s="43"/>
      <c r="V229" s="43"/>
      <c r="W229" s="43"/>
      <c r="X229" s="43"/>
      <c r="Y229" s="43"/>
      <c r="Z229" s="43"/>
      <c r="AA229" s="43"/>
      <c r="AB229" s="43"/>
      <c r="AC229" s="43"/>
      <c r="AD229" s="100"/>
      <c r="AE229" s="43"/>
      <c r="AF229" s="43"/>
      <c r="AG229" s="106"/>
    </row>
    <row r="230" s="24" customFormat="1" ht="27" customHeight="1" spans="1:33">
      <c r="A230" s="48"/>
      <c r="B230" s="50"/>
      <c r="C230" s="50"/>
      <c r="D230" s="50"/>
      <c r="E230" s="43"/>
      <c r="F230" s="43"/>
      <c r="G230" s="43"/>
      <c r="H230" s="43"/>
      <c r="I230" s="43"/>
      <c r="J230" s="43"/>
      <c r="K230" s="43"/>
      <c r="L230" s="43"/>
      <c r="M230" s="43"/>
      <c r="N230" s="43"/>
      <c r="O230" s="43"/>
      <c r="P230" s="43"/>
      <c r="Q230" s="90"/>
      <c r="R230" s="90"/>
      <c r="S230" s="90"/>
      <c r="T230" s="90"/>
      <c r="U230" s="43"/>
      <c r="V230" s="43"/>
      <c r="W230" s="43"/>
      <c r="X230" s="43"/>
      <c r="Y230" s="43"/>
      <c r="Z230" s="43"/>
      <c r="AA230" s="43"/>
      <c r="AB230" s="43"/>
      <c r="AC230" s="43"/>
      <c r="AD230" s="100"/>
      <c r="AE230" s="43"/>
      <c r="AF230" s="43"/>
      <c r="AG230" s="106"/>
    </row>
    <row r="231" s="24" customFormat="1" ht="27" customHeight="1" spans="1:33">
      <c r="A231" s="48"/>
      <c r="B231" s="50"/>
      <c r="C231" s="50"/>
      <c r="D231" s="50"/>
      <c r="E231" s="43"/>
      <c r="F231" s="43"/>
      <c r="G231" s="43"/>
      <c r="H231" s="43"/>
      <c r="I231" s="43"/>
      <c r="J231" s="43"/>
      <c r="K231" s="43"/>
      <c r="L231" s="43"/>
      <c r="M231" s="43"/>
      <c r="N231" s="43"/>
      <c r="O231" s="43"/>
      <c r="P231" s="43"/>
      <c r="Q231" s="90"/>
      <c r="R231" s="90"/>
      <c r="S231" s="90"/>
      <c r="T231" s="90"/>
      <c r="U231" s="43"/>
      <c r="V231" s="43"/>
      <c r="W231" s="43"/>
      <c r="X231" s="43"/>
      <c r="Y231" s="43"/>
      <c r="Z231" s="43"/>
      <c r="AA231" s="43"/>
      <c r="AB231" s="43"/>
      <c r="AC231" s="43"/>
      <c r="AD231" s="100"/>
      <c r="AE231" s="43"/>
      <c r="AF231" s="43"/>
      <c r="AG231" s="106"/>
    </row>
    <row r="232" s="24" customFormat="1" ht="27" customHeight="1" spans="1:33">
      <c r="A232" s="48"/>
      <c r="B232" s="50"/>
      <c r="C232" s="50"/>
      <c r="D232" s="50"/>
      <c r="E232" s="43"/>
      <c r="F232" s="43"/>
      <c r="G232" s="43"/>
      <c r="H232" s="43"/>
      <c r="I232" s="43"/>
      <c r="J232" s="43"/>
      <c r="K232" s="43"/>
      <c r="L232" s="43"/>
      <c r="M232" s="43"/>
      <c r="N232" s="43"/>
      <c r="O232" s="43"/>
      <c r="P232" s="43"/>
      <c r="Q232" s="90"/>
      <c r="R232" s="90"/>
      <c r="S232" s="90"/>
      <c r="T232" s="90"/>
      <c r="U232" s="43"/>
      <c r="V232" s="43"/>
      <c r="W232" s="43"/>
      <c r="X232" s="43"/>
      <c r="Y232" s="43"/>
      <c r="Z232" s="43"/>
      <c r="AA232" s="43"/>
      <c r="AB232" s="43"/>
      <c r="AC232" s="43"/>
      <c r="AD232" s="100"/>
      <c r="AE232" s="43"/>
      <c r="AF232" s="43"/>
      <c r="AG232" s="106"/>
    </row>
    <row r="233" s="24" customFormat="1" ht="27" customHeight="1" spans="1:33">
      <c r="A233" s="48"/>
      <c r="B233" s="50"/>
      <c r="C233" s="50"/>
      <c r="D233" s="50"/>
      <c r="E233" s="43"/>
      <c r="F233" s="43"/>
      <c r="G233" s="43"/>
      <c r="H233" s="43"/>
      <c r="I233" s="43"/>
      <c r="J233" s="43"/>
      <c r="K233" s="43"/>
      <c r="L233" s="43"/>
      <c r="M233" s="43"/>
      <c r="N233" s="43"/>
      <c r="O233" s="43"/>
      <c r="P233" s="43"/>
      <c r="Q233" s="90"/>
      <c r="R233" s="90"/>
      <c r="S233" s="90"/>
      <c r="T233" s="90"/>
      <c r="U233" s="43"/>
      <c r="V233" s="43"/>
      <c r="W233" s="43"/>
      <c r="X233" s="43"/>
      <c r="Y233" s="43"/>
      <c r="Z233" s="43"/>
      <c r="AA233" s="43"/>
      <c r="AB233" s="43"/>
      <c r="AC233" s="43"/>
      <c r="AD233" s="100"/>
      <c r="AE233" s="43"/>
      <c r="AF233" s="43"/>
      <c r="AG233" s="106"/>
    </row>
    <row r="234" s="24" customFormat="1" ht="27" customHeight="1" spans="1:33">
      <c r="A234" s="48"/>
      <c r="B234" s="50"/>
      <c r="C234" s="50"/>
      <c r="D234" s="50"/>
      <c r="E234" s="43"/>
      <c r="F234" s="43"/>
      <c r="G234" s="43"/>
      <c r="H234" s="43"/>
      <c r="I234" s="43"/>
      <c r="J234" s="43"/>
      <c r="K234" s="43"/>
      <c r="L234" s="43"/>
      <c r="M234" s="43"/>
      <c r="N234" s="43"/>
      <c r="O234" s="43"/>
      <c r="P234" s="43"/>
      <c r="Q234" s="90"/>
      <c r="R234" s="90"/>
      <c r="S234" s="90"/>
      <c r="T234" s="90"/>
      <c r="U234" s="43"/>
      <c r="V234" s="43"/>
      <c r="W234" s="43"/>
      <c r="X234" s="56"/>
      <c r="Y234" s="43"/>
      <c r="Z234" s="43"/>
      <c r="AA234" s="43"/>
      <c r="AB234" s="43"/>
      <c r="AC234" s="43"/>
      <c r="AD234" s="100"/>
      <c r="AE234" s="43"/>
      <c r="AF234" s="43"/>
      <c r="AG234" s="106"/>
    </row>
    <row r="235" s="24" customFormat="1" ht="27" customHeight="1" spans="1:33">
      <c r="A235" s="48"/>
      <c r="B235" s="50"/>
      <c r="C235" s="50"/>
      <c r="D235" s="50"/>
      <c r="E235" s="43"/>
      <c r="F235" s="43"/>
      <c r="G235" s="43"/>
      <c r="H235" s="43"/>
      <c r="I235" s="43"/>
      <c r="J235" s="43"/>
      <c r="K235" s="43"/>
      <c r="L235" s="43"/>
      <c r="M235" s="43"/>
      <c r="N235" s="43"/>
      <c r="O235" s="43"/>
      <c r="P235" s="43"/>
      <c r="Q235" s="90"/>
      <c r="R235" s="90"/>
      <c r="S235" s="90"/>
      <c r="T235" s="90"/>
      <c r="U235" s="43"/>
      <c r="V235" s="43"/>
      <c r="W235" s="43"/>
      <c r="X235" s="56"/>
      <c r="Y235" s="43"/>
      <c r="Z235" s="43"/>
      <c r="AA235" s="43"/>
      <c r="AB235" s="43"/>
      <c r="AC235" s="43"/>
      <c r="AD235" s="100"/>
      <c r="AE235" s="43"/>
      <c r="AF235" s="43"/>
      <c r="AG235" s="106"/>
    </row>
    <row r="236" s="24" customFormat="1" ht="27" customHeight="1" spans="1:33">
      <c r="A236" s="48"/>
      <c r="B236" s="50"/>
      <c r="C236" s="50"/>
      <c r="D236" s="50"/>
      <c r="E236" s="43"/>
      <c r="F236" s="43"/>
      <c r="G236" s="43"/>
      <c r="H236" s="43"/>
      <c r="I236" s="43"/>
      <c r="J236" s="43"/>
      <c r="K236" s="43"/>
      <c r="L236" s="43"/>
      <c r="M236" s="43"/>
      <c r="N236" s="43"/>
      <c r="O236" s="43"/>
      <c r="P236" s="43"/>
      <c r="Q236" s="90"/>
      <c r="R236" s="90"/>
      <c r="S236" s="90"/>
      <c r="T236" s="90"/>
      <c r="U236" s="43"/>
      <c r="V236" s="43"/>
      <c r="W236" s="43"/>
      <c r="X236" s="43"/>
      <c r="Y236" s="43"/>
      <c r="Z236" s="43"/>
      <c r="AA236" s="43"/>
      <c r="AB236" s="43"/>
      <c r="AC236" s="43"/>
      <c r="AD236" s="100"/>
      <c r="AE236" s="43"/>
      <c r="AF236" s="43"/>
      <c r="AG236" s="106"/>
    </row>
    <row r="237" s="24" customFormat="1" ht="27" customHeight="1" spans="1:33">
      <c r="A237" s="48"/>
      <c r="B237" s="50"/>
      <c r="C237" s="50"/>
      <c r="D237" s="50"/>
      <c r="E237" s="43"/>
      <c r="F237" s="43"/>
      <c r="G237" s="43"/>
      <c r="H237" s="43"/>
      <c r="I237" s="43"/>
      <c r="J237" s="43"/>
      <c r="K237" s="43"/>
      <c r="L237" s="43"/>
      <c r="M237" s="43"/>
      <c r="N237" s="43"/>
      <c r="O237" s="43"/>
      <c r="P237" s="43"/>
      <c r="Q237" s="90"/>
      <c r="R237" s="90"/>
      <c r="S237" s="90"/>
      <c r="T237" s="90"/>
      <c r="U237" s="43"/>
      <c r="V237" s="43"/>
      <c r="W237" s="43"/>
      <c r="X237" s="43"/>
      <c r="Y237" s="43"/>
      <c r="Z237" s="43"/>
      <c r="AA237" s="43"/>
      <c r="AB237" s="43"/>
      <c r="AC237" s="43"/>
      <c r="AD237" s="100"/>
      <c r="AE237" s="43"/>
      <c r="AF237" s="43"/>
      <c r="AG237" s="106"/>
    </row>
    <row r="238" s="24" customFormat="1" ht="27" customHeight="1" spans="1:33">
      <c r="A238" s="48"/>
      <c r="B238" s="50"/>
      <c r="C238" s="50"/>
      <c r="D238" s="50"/>
      <c r="E238" s="43"/>
      <c r="F238" s="43"/>
      <c r="G238" s="43"/>
      <c r="H238" s="43"/>
      <c r="I238" s="43"/>
      <c r="J238" s="43"/>
      <c r="K238" s="43"/>
      <c r="L238" s="43"/>
      <c r="M238" s="43"/>
      <c r="N238" s="43"/>
      <c r="O238" s="43"/>
      <c r="P238" s="43"/>
      <c r="Q238" s="90"/>
      <c r="R238" s="90"/>
      <c r="S238" s="90"/>
      <c r="T238" s="90"/>
      <c r="U238" s="43"/>
      <c r="V238" s="43"/>
      <c r="W238" s="43"/>
      <c r="X238" s="43"/>
      <c r="Y238" s="43"/>
      <c r="Z238" s="43"/>
      <c r="AA238" s="43"/>
      <c r="AB238" s="43"/>
      <c r="AC238" s="43"/>
      <c r="AD238" s="100"/>
      <c r="AE238" s="43"/>
      <c r="AF238" s="43"/>
      <c r="AG238" s="106"/>
    </row>
    <row r="239" s="24" customFormat="1" ht="27" customHeight="1" spans="1:33">
      <c r="A239" s="48"/>
      <c r="B239" s="50"/>
      <c r="C239" s="50"/>
      <c r="D239" s="50"/>
      <c r="E239" s="43"/>
      <c r="F239" s="43"/>
      <c r="G239" s="43"/>
      <c r="H239" s="43"/>
      <c r="I239" s="43"/>
      <c r="J239" s="43"/>
      <c r="K239" s="43"/>
      <c r="L239" s="43"/>
      <c r="M239" s="43"/>
      <c r="N239" s="43"/>
      <c r="O239" s="43"/>
      <c r="P239" s="43"/>
      <c r="Q239" s="90"/>
      <c r="R239" s="90"/>
      <c r="S239" s="90"/>
      <c r="T239" s="90"/>
      <c r="U239" s="43"/>
      <c r="V239" s="43"/>
      <c r="W239" s="43"/>
      <c r="X239" s="43"/>
      <c r="Y239" s="43"/>
      <c r="Z239" s="43"/>
      <c r="AA239" s="43"/>
      <c r="AB239" s="43"/>
      <c r="AC239" s="43"/>
      <c r="AD239" s="100"/>
      <c r="AE239" s="43"/>
      <c r="AF239" s="43"/>
      <c r="AG239" s="106"/>
    </row>
    <row r="240" s="24" customFormat="1" ht="27" customHeight="1" spans="1:33">
      <c r="A240" s="48"/>
      <c r="B240" s="50"/>
      <c r="C240" s="50"/>
      <c r="D240" s="50"/>
      <c r="E240" s="43"/>
      <c r="F240" s="43"/>
      <c r="G240" s="43"/>
      <c r="H240" s="43"/>
      <c r="I240" s="43"/>
      <c r="J240" s="43"/>
      <c r="K240" s="43"/>
      <c r="L240" s="43"/>
      <c r="M240" s="43"/>
      <c r="N240" s="43"/>
      <c r="O240" s="43"/>
      <c r="P240" s="43"/>
      <c r="Q240" s="90"/>
      <c r="R240" s="90"/>
      <c r="S240" s="90"/>
      <c r="T240" s="90"/>
      <c r="U240" s="43"/>
      <c r="V240" s="43"/>
      <c r="W240" s="43"/>
      <c r="X240" s="43"/>
      <c r="Y240" s="43"/>
      <c r="Z240" s="43"/>
      <c r="AA240" s="43"/>
      <c r="AB240" s="43"/>
      <c r="AC240" s="43"/>
      <c r="AD240" s="100"/>
      <c r="AE240" s="43"/>
      <c r="AF240" s="43"/>
      <c r="AG240" s="106"/>
    </row>
    <row r="241" s="24" customFormat="1" ht="27" customHeight="1" spans="1:33">
      <c r="A241" s="48"/>
      <c r="B241" s="50"/>
      <c r="C241" s="50"/>
      <c r="D241" s="50"/>
      <c r="E241" s="43"/>
      <c r="F241" s="43"/>
      <c r="G241" s="43"/>
      <c r="H241" s="43"/>
      <c r="I241" s="43"/>
      <c r="J241" s="43"/>
      <c r="K241" s="43"/>
      <c r="L241" s="43"/>
      <c r="M241" s="43"/>
      <c r="N241" s="43"/>
      <c r="O241" s="43"/>
      <c r="P241" s="43"/>
      <c r="Q241" s="90"/>
      <c r="R241" s="90"/>
      <c r="S241" s="90"/>
      <c r="T241" s="90"/>
      <c r="U241" s="43"/>
      <c r="V241" s="43"/>
      <c r="W241" s="43"/>
      <c r="X241" s="43"/>
      <c r="Y241" s="43"/>
      <c r="Z241" s="43"/>
      <c r="AA241" s="43"/>
      <c r="AB241" s="43"/>
      <c r="AC241" s="43"/>
      <c r="AD241" s="100"/>
      <c r="AE241" s="43"/>
      <c r="AF241" s="43"/>
      <c r="AG241" s="106"/>
    </row>
    <row r="242" s="24" customFormat="1" ht="27" customHeight="1" spans="1:33">
      <c r="A242" s="48"/>
      <c r="B242" s="50"/>
      <c r="C242" s="50"/>
      <c r="D242" s="50"/>
      <c r="E242" s="43"/>
      <c r="F242" s="43"/>
      <c r="G242" s="43"/>
      <c r="H242" s="43"/>
      <c r="I242" s="43"/>
      <c r="J242" s="43"/>
      <c r="K242" s="43"/>
      <c r="L242" s="43"/>
      <c r="M242" s="43"/>
      <c r="N242" s="43"/>
      <c r="O242" s="43"/>
      <c r="P242" s="43"/>
      <c r="Q242" s="90"/>
      <c r="R242" s="90"/>
      <c r="S242" s="90"/>
      <c r="T242" s="90"/>
      <c r="U242" s="43"/>
      <c r="V242" s="43"/>
      <c r="W242" s="43"/>
      <c r="X242" s="43"/>
      <c r="Y242" s="43"/>
      <c r="Z242" s="43"/>
      <c r="AA242" s="43"/>
      <c r="AB242" s="43"/>
      <c r="AC242" s="43"/>
      <c r="AD242" s="100"/>
      <c r="AE242" s="43"/>
      <c r="AF242" s="43"/>
      <c r="AG242" s="106"/>
    </row>
    <row r="243" s="24" customFormat="1" ht="27" customHeight="1" spans="1:33">
      <c r="A243" s="48"/>
      <c r="B243" s="50"/>
      <c r="C243" s="50"/>
      <c r="D243" s="50"/>
      <c r="E243" s="43"/>
      <c r="F243" s="43"/>
      <c r="G243" s="43"/>
      <c r="H243" s="43"/>
      <c r="I243" s="43"/>
      <c r="J243" s="43"/>
      <c r="K243" s="43"/>
      <c r="L243" s="43"/>
      <c r="M243" s="43"/>
      <c r="N243" s="43"/>
      <c r="O243" s="43"/>
      <c r="P243" s="43"/>
      <c r="Q243" s="90"/>
      <c r="R243" s="90"/>
      <c r="S243" s="90"/>
      <c r="T243" s="90"/>
      <c r="U243" s="43"/>
      <c r="V243" s="43"/>
      <c r="W243" s="43"/>
      <c r="X243" s="43"/>
      <c r="Y243" s="43"/>
      <c r="Z243" s="43"/>
      <c r="AA243" s="43"/>
      <c r="AB243" s="43"/>
      <c r="AC243" s="43"/>
      <c r="AD243" s="100"/>
      <c r="AE243" s="43"/>
      <c r="AF243" s="43"/>
      <c r="AG243" s="106"/>
    </row>
    <row r="244" s="24" customFormat="1" ht="27" customHeight="1" spans="1:33">
      <c r="A244" s="48"/>
      <c r="B244" s="50"/>
      <c r="C244" s="50"/>
      <c r="D244" s="50"/>
      <c r="E244" s="43"/>
      <c r="F244" s="43"/>
      <c r="G244" s="43"/>
      <c r="H244" s="43"/>
      <c r="I244" s="43"/>
      <c r="J244" s="43"/>
      <c r="K244" s="43"/>
      <c r="L244" s="43"/>
      <c r="M244" s="43"/>
      <c r="N244" s="43"/>
      <c r="O244" s="43"/>
      <c r="P244" s="43"/>
      <c r="Q244" s="90"/>
      <c r="R244" s="90"/>
      <c r="S244" s="90"/>
      <c r="T244" s="90"/>
      <c r="U244" s="43"/>
      <c r="V244" s="43"/>
      <c r="W244" s="43"/>
      <c r="X244" s="43"/>
      <c r="Y244" s="43"/>
      <c r="Z244" s="43"/>
      <c r="AA244" s="43"/>
      <c r="AB244" s="43"/>
      <c r="AC244" s="43"/>
      <c r="AD244" s="100"/>
      <c r="AE244" s="43"/>
      <c r="AF244" s="43"/>
      <c r="AG244" s="106"/>
    </row>
    <row r="245" s="24" customFormat="1" ht="27" customHeight="1" spans="1:33">
      <c r="A245" s="48"/>
      <c r="B245" s="50"/>
      <c r="C245" s="50"/>
      <c r="D245" s="50"/>
      <c r="E245" s="43"/>
      <c r="F245" s="43"/>
      <c r="G245" s="43"/>
      <c r="H245" s="43"/>
      <c r="I245" s="43"/>
      <c r="J245" s="43"/>
      <c r="K245" s="43"/>
      <c r="L245" s="43"/>
      <c r="M245" s="43"/>
      <c r="N245" s="43"/>
      <c r="O245" s="43"/>
      <c r="P245" s="43"/>
      <c r="Q245" s="90"/>
      <c r="R245" s="90"/>
      <c r="S245" s="90"/>
      <c r="T245" s="90"/>
      <c r="U245" s="43"/>
      <c r="V245" s="43"/>
      <c r="W245" s="43"/>
      <c r="X245" s="43"/>
      <c r="Y245" s="43"/>
      <c r="Z245" s="43"/>
      <c r="AA245" s="43"/>
      <c r="AB245" s="43"/>
      <c r="AC245" s="43"/>
      <c r="AD245" s="100"/>
      <c r="AE245" s="43"/>
      <c r="AF245" s="43"/>
      <c r="AG245" s="106"/>
    </row>
    <row r="246" s="24" customFormat="1" ht="27" customHeight="1" spans="1:33">
      <c r="A246" s="48"/>
      <c r="B246" s="50"/>
      <c r="C246" s="50"/>
      <c r="D246" s="50"/>
      <c r="E246" s="43"/>
      <c r="F246" s="43"/>
      <c r="G246" s="43"/>
      <c r="H246" s="43"/>
      <c r="I246" s="43"/>
      <c r="J246" s="43"/>
      <c r="K246" s="43"/>
      <c r="L246" s="43"/>
      <c r="M246" s="43"/>
      <c r="N246" s="43"/>
      <c r="O246" s="43"/>
      <c r="P246" s="43"/>
      <c r="Q246" s="90"/>
      <c r="R246" s="90"/>
      <c r="S246" s="90"/>
      <c r="T246" s="90"/>
      <c r="U246" s="43"/>
      <c r="V246" s="43"/>
      <c r="W246" s="43"/>
      <c r="X246" s="43"/>
      <c r="Y246" s="43"/>
      <c r="Z246" s="43"/>
      <c r="AA246" s="43"/>
      <c r="AB246" s="43"/>
      <c r="AC246" s="43"/>
      <c r="AD246" s="100"/>
      <c r="AE246" s="43"/>
      <c r="AF246" s="43"/>
      <c r="AG246" s="106"/>
    </row>
    <row r="247" s="24" customFormat="1" ht="27" customHeight="1" spans="1:33">
      <c r="A247" s="48"/>
      <c r="B247" s="50"/>
      <c r="C247" s="50"/>
      <c r="D247" s="50"/>
      <c r="E247" s="43"/>
      <c r="F247" s="43"/>
      <c r="G247" s="43"/>
      <c r="H247" s="43"/>
      <c r="I247" s="43"/>
      <c r="J247" s="43"/>
      <c r="K247" s="43"/>
      <c r="L247" s="43"/>
      <c r="M247" s="43"/>
      <c r="N247" s="43"/>
      <c r="O247" s="43"/>
      <c r="P247" s="43"/>
      <c r="Q247" s="90"/>
      <c r="R247" s="90"/>
      <c r="S247" s="90"/>
      <c r="T247" s="90"/>
      <c r="U247" s="43"/>
      <c r="V247" s="43"/>
      <c r="W247" s="43"/>
      <c r="X247" s="43"/>
      <c r="Y247" s="43"/>
      <c r="Z247" s="43"/>
      <c r="AA247" s="43"/>
      <c r="AB247" s="43"/>
      <c r="AC247" s="43"/>
      <c r="AD247" s="100"/>
      <c r="AE247" s="43"/>
      <c r="AF247" s="43"/>
      <c r="AG247" s="106"/>
    </row>
    <row r="248" s="24" customFormat="1" ht="27" customHeight="1" spans="1:33">
      <c r="A248" s="48"/>
      <c r="B248" s="50"/>
      <c r="C248" s="50"/>
      <c r="D248" s="50"/>
      <c r="E248" s="43"/>
      <c r="F248" s="43"/>
      <c r="G248" s="43"/>
      <c r="H248" s="43"/>
      <c r="I248" s="43"/>
      <c r="J248" s="43"/>
      <c r="K248" s="43"/>
      <c r="L248" s="43"/>
      <c r="M248" s="43"/>
      <c r="N248" s="43"/>
      <c r="O248" s="43"/>
      <c r="P248" s="43"/>
      <c r="Q248" s="90"/>
      <c r="R248" s="90"/>
      <c r="S248" s="90"/>
      <c r="T248" s="90"/>
      <c r="U248" s="43"/>
      <c r="V248" s="43"/>
      <c r="W248" s="43"/>
      <c r="X248" s="43"/>
      <c r="Y248" s="43"/>
      <c r="Z248" s="43"/>
      <c r="AA248" s="43"/>
      <c r="AB248" s="43"/>
      <c r="AC248" s="43"/>
      <c r="AD248" s="100"/>
      <c r="AE248" s="43"/>
      <c r="AF248" s="43"/>
      <c r="AG248" s="106"/>
    </row>
    <row r="249" s="24" customFormat="1" ht="27" customHeight="1" spans="1:33">
      <c r="A249" s="48"/>
      <c r="B249" s="50"/>
      <c r="C249" s="50"/>
      <c r="D249" s="50"/>
      <c r="E249" s="43"/>
      <c r="F249" s="43"/>
      <c r="G249" s="43"/>
      <c r="H249" s="43"/>
      <c r="I249" s="43"/>
      <c r="J249" s="43"/>
      <c r="K249" s="43"/>
      <c r="L249" s="43"/>
      <c r="M249" s="43"/>
      <c r="N249" s="43"/>
      <c r="O249" s="43"/>
      <c r="P249" s="43"/>
      <c r="Q249" s="90"/>
      <c r="R249" s="90"/>
      <c r="S249" s="90"/>
      <c r="T249" s="90"/>
      <c r="U249" s="43"/>
      <c r="V249" s="43"/>
      <c r="W249" s="43"/>
      <c r="X249" s="43"/>
      <c r="Y249" s="43"/>
      <c r="Z249" s="43"/>
      <c r="AA249" s="43"/>
      <c r="AB249" s="43"/>
      <c r="AC249" s="43"/>
      <c r="AD249" s="100"/>
      <c r="AE249" s="43"/>
      <c r="AF249" s="43"/>
      <c r="AG249" s="106"/>
    </row>
    <row r="250" s="24" customFormat="1" ht="27" customHeight="1" spans="1:33">
      <c r="A250" s="48"/>
      <c r="B250" s="50"/>
      <c r="C250" s="50"/>
      <c r="D250" s="50"/>
      <c r="E250" s="43"/>
      <c r="F250" s="43"/>
      <c r="G250" s="43"/>
      <c r="H250" s="43"/>
      <c r="I250" s="43"/>
      <c r="J250" s="43"/>
      <c r="K250" s="43"/>
      <c r="L250" s="43"/>
      <c r="M250" s="43"/>
      <c r="N250" s="43"/>
      <c r="O250" s="43"/>
      <c r="P250" s="43"/>
      <c r="Q250" s="90"/>
      <c r="R250" s="90"/>
      <c r="S250" s="90"/>
      <c r="T250" s="90"/>
      <c r="U250" s="43"/>
      <c r="V250" s="43"/>
      <c r="W250" s="43"/>
      <c r="X250" s="43"/>
      <c r="Y250" s="43"/>
      <c r="Z250" s="43"/>
      <c r="AA250" s="43"/>
      <c r="AB250" s="43"/>
      <c r="AC250" s="43"/>
      <c r="AD250" s="100"/>
      <c r="AE250" s="43"/>
      <c r="AF250" s="43"/>
      <c r="AG250" s="106"/>
    </row>
    <row r="251" s="24" customFormat="1" ht="27" customHeight="1" spans="1:33">
      <c r="A251" s="48"/>
      <c r="B251" s="50"/>
      <c r="C251" s="50"/>
      <c r="D251" s="50"/>
      <c r="E251" s="43"/>
      <c r="F251" s="43"/>
      <c r="G251" s="43"/>
      <c r="H251" s="43"/>
      <c r="I251" s="43"/>
      <c r="J251" s="43"/>
      <c r="K251" s="43"/>
      <c r="L251" s="43"/>
      <c r="M251" s="43"/>
      <c r="N251" s="43"/>
      <c r="O251" s="43"/>
      <c r="P251" s="43"/>
      <c r="Q251" s="90"/>
      <c r="R251" s="90"/>
      <c r="S251" s="90"/>
      <c r="T251" s="90"/>
      <c r="U251" s="43"/>
      <c r="V251" s="43"/>
      <c r="W251" s="43"/>
      <c r="X251" s="43"/>
      <c r="Y251" s="43"/>
      <c r="Z251" s="43"/>
      <c r="AA251" s="43"/>
      <c r="AB251" s="43"/>
      <c r="AC251" s="43"/>
      <c r="AD251" s="100"/>
      <c r="AE251" s="43"/>
      <c r="AF251" s="43"/>
      <c r="AG251" s="106"/>
    </row>
    <row r="252" s="24" customFormat="1" ht="27" customHeight="1" spans="1:33">
      <c r="A252" s="48"/>
      <c r="B252" s="50"/>
      <c r="C252" s="50"/>
      <c r="D252" s="50"/>
      <c r="E252" s="43"/>
      <c r="F252" s="43"/>
      <c r="G252" s="43"/>
      <c r="H252" s="43"/>
      <c r="I252" s="43"/>
      <c r="J252" s="43"/>
      <c r="K252" s="43"/>
      <c r="L252" s="43"/>
      <c r="M252" s="43"/>
      <c r="N252" s="43"/>
      <c r="O252" s="43"/>
      <c r="P252" s="43"/>
      <c r="Q252" s="90"/>
      <c r="R252" s="90"/>
      <c r="S252" s="90"/>
      <c r="T252" s="90"/>
      <c r="U252" s="43"/>
      <c r="V252" s="43"/>
      <c r="W252" s="43"/>
      <c r="X252" s="43"/>
      <c r="Y252" s="43"/>
      <c r="Z252" s="43"/>
      <c r="AA252" s="43"/>
      <c r="AB252" s="43"/>
      <c r="AC252" s="43"/>
      <c r="AD252" s="100"/>
      <c r="AE252" s="43"/>
      <c r="AF252" s="43"/>
      <c r="AG252" s="106"/>
    </row>
    <row r="253" s="24" customFormat="1" ht="27" customHeight="1" spans="1:33">
      <c r="A253" s="48"/>
      <c r="B253" s="50"/>
      <c r="C253" s="50"/>
      <c r="D253" s="50"/>
      <c r="E253" s="43"/>
      <c r="F253" s="43"/>
      <c r="G253" s="43"/>
      <c r="H253" s="43"/>
      <c r="I253" s="43"/>
      <c r="J253" s="43"/>
      <c r="K253" s="43"/>
      <c r="L253" s="43"/>
      <c r="M253" s="43"/>
      <c r="N253" s="43"/>
      <c r="O253" s="43"/>
      <c r="P253" s="43"/>
      <c r="Q253" s="90"/>
      <c r="R253" s="90"/>
      <c r="S253" s="90"/>
      <c r="T253" s="90"/>
      <c r="U253" s="43"/>
      <c r="V253" s="43"/>
      <c r="W253" s="43"/>
      <c r="X253" s="43"/>
      <c r="Y253" s="43"/>
      <c r="Z253" s="43"/>
      <c r="AA253" s="43"/>
      <c r="AB253" s="43"/>
      <c r="AC253" s="43"/>
      <c r="AD253" s="100"/>
      <c r="AE253" s="43"/>
      <c r="AF253" s="43"/>
      <c r="AG253" s="106"/>
    </row>
    <row r="254" s="24" customFormat="1" ht="27" customHeight="1" spans="1:33">
      <c r="A254" s="48"/>
      <c r="B254" s="50"/>
      <c r="C254" s="50"/>
      <c r="D254" s="50"/>
      <c r="E254" s="43"/>
      <c r="F254" s="43"/>
      <c r="G254" s="43"/>
      <c r="H254" s="43"/>
      <c r="I254" s="43"/>
      <c r="J254" s="43"/>
      <c r="K254" s="43"/>
      <c r="L254" s="43"/>
      <c r="M254" s="43"/>
      <c r="N254" s="43"/>
      <c r="O254" s="43"/>
      <c r="P254" s="43"/>
      <c r="Q254" s="90"/>
      <c r="R254" s="90"/>
      <c r="S254" s="90"/>
      <c r="T254" s="90"/>
      <c r="U254" s="43"/>
      <c r="V254" s="43"/>
      <c r="W254" s="43"/>
      <c r="X254" s="43"/>
      <c r="Y254" s="43"/>
      <c r="Z254" s="43"/>
      <c r="AA254" s="43"/>
      <c r="AB254" s="43"/>
      <c r="AC254" s="43"/>
      <c r="AD254" s="100"/>
      <c r="AE254" s="43"/>
      <c r="AF254" s="43"/>
      <c r="AG254" s="106"/>
    </row>
    <row r="255" s="24" customFormat="1" ht="27" customHeight="1" spans="1:33">
      <c r="A255" s="48"/>
      <c r="B255" s="50"/>
      <c r="C255" s="50"/>
      <c r="D255" s="50"/>
      <c r="E255" s="43"/>
      <c r="F255" s="43"/>
      <c r="G255" s="43"/>
      <c r="H255" s="43"/>
      <c r="I255" s="43"/>
      <c r="J255" s="43"/>
      <c r="K255" s="43"/>
      <c r="L255" s="43"/>
      <c r="M255" s="43"/>
      <c r="N255" s="43"/>
      <c r="O255" s="43"/>
      <c r="P255" s="43"/>
      <c r="Q255" s="90"/>
      <c r="R255" s="90"/>
      <c r="S255" s="90"/>
      <c r="T255" s="90"/>
      <c r="U255" s="43"/>
      <c r="V255" s="43"/>
      <c r="W255" s="43"/>
      <c r="X255" s="43"/>
      <c r="Y255" s="43"/>
      <c r="Z255" s="43"/>
      <c r="AA255" s="43"/>
      <c r="AB255" s="43"/>
      <c r="AC255" s="43"/>
      <c r="AD255" s="100"/>
      <c r="AE255" s="43"/>
      <c r="AF255" s="43"/>
      <c r="AG255" s="106"/>
    </row>
    <row r="256" s="24" customFormat="1" ht="27" customHeight="1" spans="1:33">
      <c r="A256" s="48"/>
      <c r="B256" s="50"/>
      <c r="C256" s="50"/>
      <c r="D256" s="50"/>
      <c r="E256" s="43"/>
      <c r="F256" s="43"/>
      <c r="G256" s="43"/>
      <c r="H256" s="43"/>
      <c r="I256" s="43"/>
      <c r="J256" s="43"/>
      <c r="K256" s="43"/>
      <c r="L256" s="43"/>
      <c r="M256" s="43"/>
      <c r="N256" s="43"/>
      <c r="O256" s="43"/>
      <c r="P256" s="43"/>
      <c r="Q256" s="90"/>
      <c r="R256" s="90"/>
      <c r="S256" s="90"/>
      <c r="T256" s="90"/>
      <c r="U256" s="43"/>
      <c r="V256" s="43"/>
      <c r="W256" s="43"/>
      <c r="X256" s="43"/>
      <c r="Y256" s="43"/>
      <c r="Z256" s="43"/>
      <c r="AA256" s="43"/>
      <c r="AB256" s="43"/>
      <c r="AC256" s="43"/>
      <c r="AD256" s="100"/>
      <c r="AE256" s="43"/>
      <c r="AF256" s="43"/>
      <c r="AG256" s="106"/>
    </row>
    <row r="257" s="24" customFormat="1" ht="27" customHeight="1" spans="1:33">
      <c r="A257" s="48"/>
      <c r="B257" s="50"/>
      <c r="C257" s="50"/>
      <c r="D257" s="50"/>
      <c r="E257" s="43"/>
      <c r="F257" s="43"/>
      <c r="G257" s="43"/>
      <c r="H257" s="43"/>
      <c r="I257" s="43"/>
      <c r="J257" s="43"/>
      <c r="K257" s="43"/>
      <c r="L257" s="43"/>
      <c r="M257" s="43"/>
      <c r="N257" s="43"/>
      <c r="O257" s="43"/>
      <c r="P257" s="43"/>
      <c r="Q257" s="90"/>
      <c r="R257" s="90"/>
      <c r="S257" s="90"/>
      <c r="T257" s="90"/>
      <c r="U257" s="43"/>
      <c r="V257" s="43"/>
      <c r="W257" s="43"/>
      <c r="X257" s="43"/>
      <c r="Y257" s="43"/>
      <c r="Z257" s="43"/>
      <c r="AA257" s="43"/>
      <c r="AB257" s="43"/>
      <c r="AC257" s="43"/>
      <c r="AD257" s="100"/>
      <c r="AE257" s="43"/>
      <c r="AF257" s="43"/>
      <c r="AG257" s="106"/>
    </row>
    <row r="258" s="24" customFormat="1" ht="27" customHeight="1" spans="1:33">
      <c r="A258" s="48"/>
      <c r="B258" s="50"/>
      <c r="C258" s="50"/>
      <c r="D258" s="50"/>
      <c r="E258" s="43"/>
      <c r="F258" s="43"/>
      <c r="G258" s="43"/>
      <c r="H258" s="43"/>
      <c r="I258" s="43"/>
      <c r="J258" s="43"/>
      <c r="K258" s="43"/>
      <c r="L258" s="43"/>
      <c r="M258" s="43"/>
      <c r="N258" s="43"/>
      <c r="O258" s="43"/>
      <c r="P258" s="43"/>
      <c r="Q258" s="90"/>
      <c r="R258" s="90"/>
      <c r="S258" s="90"/>
      <c r="T258" s="90"/>
      <c r="U258" s="43"/>
      <c r="V258" s="43"/>
      <c r="W258" s="43"/>
      <c r="X258" s="43"/>
      <c r="Y258" s="43"/>
      <c r="Z258" s="43"/>
      <c r="AA258" s="43"/>
      <c r="AB258" s="43"/>
      <c r="AC258" s="43"/>
      <c r="AD258" s="100"/>
      <c r="AE258" s="43"/>
      <c r="AF258" s="43"/>
      <c r="AG258" s="106"/>
    </row>
    <row r="259" s="24" customFormat="1" ht="27" customHeight="1" spans="1:33">
      <c r="A259" s="48"/>
      <c r="B259" s="50"/>
      <c r="C259" s="50"/>
      <c r="D259" s="50"/>
      <c r="E259" s="43"/>
      <c r="F259" s="43"/>
      <c r="G259" s="43"/>
      <c r="H259" s="43"/>
      <c r="I259" s="43"/>
      <c r="J259" s="43"/>
      <c r="K259" s="43"/>
      <c r="L259" s="43"/>
      <c r="M259" s="43"/>
      <c r="N259" s="43"/>
      <c r="O259" s="43"/>
      <c r="P259" s="43"/>
      <c r="Q259" s="90"/>
      <c r="R259" s="90"/>
      <c r="S259" s="90"/>
      <c r="T259" s="90"/>
      <c r="U259" s="43"/>
      <c r="V259" s="43"/>
      <c r="W259" s="43"/>
      <c r="X259" s="43"/>
      <c r="Y259" s="43"/>
      <c r="Z259" s="43"/>
      <c r="AA259" s="43"/>
      <c r="AB259" s="43"/>
      <c r="AC259" s="43"/>
      <c r="AD259" s="100"/>
      <c r="AE259" s="43"/>
      <c r="AF259" s="43"/>
      <c r="AG259" s="106"/>
    </row>
    <row r="260" s="24" customFormat="1" ht="27" customHeight="1" spans="1:33">
      <c r="A260" s="48"/>
      <c r="B260" s="50"/>
      <c r="C260" s="50"/>
      <c r="D260" s="50"/>
      <c r="E260" s="43"/>
      <c r="F260" s="43"/>
      <c r="G260" s="43"/>
      <c r="H260" s="43"/>
      <c r="I260" s="43"/>
      <c r="J260" s="43"/>
      <c r="K260" s="43"/>
      <c r="L260" s="43"/>
      <c r="M260" s="43"/>
      <c r="N260" s="43"/>
      <c r="O260" s="43"/>
      <c r="P260" s="43"/>
      <c r="Q260" s="90"/>
      <c r="R260" s="90"/>
      <c r="S260" s="90"/>
      <c r="T260" s="90"/>
      <c r="U260" s="43"/>
      <c r="V260" s="43"/>
      <c r="W260" s="43"/>
      <c r="X260" s="43"/>
      <c r="Y260" s="43"/>
      <c r="Z260" s="43"/>
      <c r="AA260" s="43"/>
      <c r="AB260" s="43"/>
      <c r="AC260" s="43"/>
      <c r="AD260" s="100"/>
      <c r="AE260" s="43"/>
      <c r="AF260" s="43"/>
      <c r="AG260" s="106"/>
    </row>
    <row r="261" s="24" customFormat="1" ht="27" customHeight="1" spans="1:33">
      <c r="A261" s="48"/>
      <c r="B261" s="50"/>
      <c r="C261" s="50"/>
      <c r="D261" s="50"/>
      <c r="E261" s="43"/>
      <c r="F261" s="43"/>
      <c r="G261" s="43"/>
      <c r="H261" s="43"/>
      <c r="I261" s="43"/>
      <c r="J261" s="43"/>
      <c r="K261" s="43"/>
      <c r="L261" s="43"/>
      <c r="M261" s="43"/>
      <c r="N261" s="43"/>
      <c r="O261" s="43"/>
      <c r="P261" s="43"/>
      <c r="Q261" s="90"/>
      <c r="R261" s="90"/>
      <c r="S261" s="90"/>
      <c r="T261" s="90"/>
      <c r="U261" s="43"/>
      <c r="V261" s="43"/>
      <c r="W261" s="43"/>
      <c r="X261" s="43"/>
      <c r="Y261" s="43"/>
      <c r="Z261" s="43"/>
      <c r="AA261" s="43"/>
      <c r="AB261" s="43"/>
      <c r="AC261" s="43"/>
      <c r="AD261" s="100"/>
      <c r="AE261" s="43"/>
      <c r="AF261" s="43"/>
      <c r="AG261" s="106"/>
    </row>
    <row r="262" s="24" customFormat="1" ht="27" customHeight="1" spans="1:33">
      <c r="A262" s="48"/>
      <c r="B262" s="50"/>
      <c r="C262" s="50"/>
      <c r="D262" s="50"/>
      <c r="E262" s="43"/>
      <c r="F262" s="43"/>
      <c r="G262" s="43"/>
      <c r="H262" s="43"/>
      <c r="I262" s="43"/>
      <c r="J262" s="43"/>
      <c r="K262" s="43"/>
      <c r="L262" s="43"/>
      <c r="M262" s="43"/>
      <c r="N262" s="43"/>
      <c r="O262" s="43"/>
      <c r="P262" s="43"/>
      <c r="Q262" s="90"/>
      <c r="R262" s="90"/>
      <c r="S262" s="90"/>
      <c r="T262" s="90"/>
      <c r="U262" s="43"/>
      <c r="V262" s="43"/>
      <c r="W262" s="43"/>
      <c r="X262" s="43"/>
      <c r="Y262" s="43"/>
      <c r="Z262" s="43"/>
      <c r="AA262" s="43"/>
      <c r="AB262" s="43"/>
      <c r="AC262" s="43"/>
      <c r="AD262" s="100"/>
      <c r="AE262" s="43"/>
      <c r="AF262" s="43"/>
      <c r="AG262" s="106"/>
    </row>
    <row r="263" s="24" customFormat="1" ht="27" customHeight="1" spans="1:33">
      <c r="A263" s="48"/>
      <c r="B263" s="50"/>
      <c r="C263" s="50"/>
      <c r="D263" s="50"/>
      <c r="E263" s="43"/>
      <c r="F263" s="43"/>
      <c r="G263" s="43"/>
      <c r="H263" s="43"/>
      <c r="I263" s="43"/>
      <c r="J263" s="43"/>
      <c r="K263" s="43"/>
      <c r="L263" s="43"/>
      <c r="M263" s="43"/>
      <c r="N263" s="43"/>
      <c r="O263" s="43"/>
      <c r="P263" s="43"/>
      <c r="Q263" s="90"/>
      <c r="R263" s="90"/>
      <c r="S263" s="90"/>
      <c r="T263" s="90"/>
      <c r="U263" s="43"/>
      <c r="V263" s="43"/>
      <c r="W263" s="43"/>
      <c r="X263" s="43"/>
      <c r="Y263" s="43"/>
      <c r="Z263" s="43"/>
      <c r="AA263" s="43"/>
      <c r="AB263" s="43"/>
      <c r="AC263" s="43"/>
      <c r="AD263" s="100"/>
      <c r="AE263" s="43"/>
      <c r="AF263" s="43"/>
      <c r="AG263" s="106"/>
    </row>
    <row r="264" s="24" customFormat="1" ht="27" customHeight="1" spans="1:33">
      <c r="A264" s="48"/>
      <c r="B264" s="50"/>
      <c r="C264" s="50"/>
      <c r="D264" s="50"/>
      <c r="E264" s="43"/>
      <c r="F264" s="43"/>
      <c r="G264" s="43"/>
      <c r="H264" s="43"/>
      <c r="I264" s="43"/>
      <c r="J264" s="43"/>
      <c r="K264" s="43"/>
      <c r="L264" s="43"/>
      <c r="M264" s="43"/>
      <c r="N264" s="43"/>
      <c r="O264" s="43"/>
      <c r="P264" s="43"/>
      <c r="Q264" s="90"/>
      <c r="R264" s="90"/>
      <c r="S264" s="90"/>
      <c r="T264" s="90"/>
      <c r="U264" s="43"/>
      <c r="V264" s="43"/>
      <c r="W264" s="43"/>
      <c r="X264" s="43"/>
      <c r="Y264" s="43"/>
      <c r="Z264" s="43"/>
      <c r="AA264" s="43"/>
      <c r="AB264" s="43"/>
      <c r="AC264" s="43"/>
      <c r="AD264" s="100"/>
      <c r="AE264" s="43"/>
      <c r="AF264" s="43"/>
      <c r="AG264" s="106"/>
    </row>
    <row r="265" s="24" customFormat="1" ht="27" customHeight="1" spans="1:33">
      <c r="A265" s="48"/>
      <c r="B265" s="50"/>
      <c r="C265" s="50"/>
      <c r="D265" s="50"/>
      <c r="E265" s="43"/>
      <c r="F265" s="43"/>
      <c r="G265" s="43"/>
      <c r="H265" s="43"/>
      <c r="I265" s="43"/>
      <c r="J265" s="43"/>
      <c r="K265" s="43"/>
      <c r="L265" s="43"/>
      <c r="M265" s="43"/>
      <c r="N265" s="43"/>
      <c r="O265" s="43"/>
      <c r="P265" s="43"/>
      <c r="Q265" s="90"/>
      <c r="R265" s="90"/>
      <c r="S265" s="90"/>
      <c r="T265" s="90"/>
      <c r="U265" s="43"/>
      <c r="V265" s="43"/>
      <c r="W265" s="43"/>
      <c r="X265" s="43"/>
      <c r="Y265" s="43"/>
      <c r="Z265" s="43"/>
      <c r="AA265" s="43"/>
      <c r="AB265" s="43"/>
      <c r="AC265" s="43"/>
      <c r="AD265" s="100"/>
      <c r="AE265" s="43"/>
      <c r="AF265" s="43"/>
      <c r="AG265" s="106"/>
    </row>
    <row r="266" s="24" customFormat="1" ht="27" customHeight="1" spans="1:33">
      <c r="A266" s="48"/>
      <c r="B266" s="50"/>
      <c r="C266" s="50"/>
      <c r="D266" s="50"/>
      <c r="E266" s="43"/>
      <c r="F266" s="43"/>
      <c r="G266" s="43"/>
      <c r="H266" s="43"/>
      <c r="I266" s="43"/>
      <c r="J266" s="43"/>
      <c r="K266" s="43"/>
      <c r="L266" s="43"/>
      <c r="M266" s="43"/>
      <c r="N266" s="43"/>
      <c r="O266" s="43"/>
      <c r="P266" s="43"/>
      <c r="Q266" s="90"/>
      <c r="R266" s="90"/>
      <c r="S266" s="90"/>
      <c r="T266" s="90"/>
      <c r="U266" s="43"/>
      <c r="V266" s="43"/>
      <c r="W266" s="43"/>
      <c r="X266" s="43"/>
      <c r="Y266" s="43"/>
      <c r="Z266" s="43"/>
      <c r="AA266" s="43"/>
      <c r="AB266" s="43"/>
      <c r="AC266" s="43"/>
      <c r="AD266" s="100"/>
      <c r="AE266" s="43"/>
      <c r="AF266" s="43"/>
      <c r="AG266" s="106"/>
    </row>
    <row r="267" s="24" customFormat="1" ht="27" customHeight="1" spans="1:33">
      <c r="A267" s="48"/>
      <c r="B267" s="50"/>
      <c r="C267" s="50"/>
      <c r="D267" s="50"/>
      <c r="E267" s="43"/>
      <c r="F267" s="43"/>
      <c r="G267" s="43"/>
      <c r="H267" s="43"/>
      <c r="I267" s="43"/>
      <c r="J267" s="43"/>
      <c r="K267" s="72"/>
      <c r="L267" s="43"/>
      <c r="M267" s="43"/>
      <c r="N267" s="43"/>
      <c r="O267" s="43"/>
      <c r="P267" s="43"/>
      <c r="Q267" s="90"/>
      <c r="R267" s="90"/>
      <c r="S267" s="90"/>
      <c r="T267" s="90"/>
      <c r="U267" s="43"/>
      <c r="V267" s="43"/>
      <c r="W267" s="43"/>
      <c r="X267" s="43"/>
      <c r="Y267" s="43"/>
      <c r="Z267" s="43"/>
      <c r="AA267" s="43"/>
      <c r="AB267" s="43"/>
      <c r="AC267" s="43"/>
      <c r="AD267" s="100"/>
      <c r="AE267" s="43"/>
      <c r="AF267" s="43"/>
      <c r="AG267" s="106"/>
    </row>
    <row r="268" s="24" customFormat="1" ht="27" customHeight="1" spans="1:33">
      <c r="A268" s="48"/>
      <c r="B268" s="50"/>
      <c r="C268" s="50"/>
      <c r="D268" s="50"/>
      <c r="E268" s="43"/>
      <c r="F268" s="43"/>
      <c r="G268" s="43"/>
      <c r="H268" s="43"/>
      <c r="I268" s="43"/>
      <c r="J268" s="43"/>
      <c r="K268" s="43"/>
      <c r="L268" s="43"/>
      <c r="M268" s="43"/>
      <c r="N268" s="43"/>
      <c r="O268" s="43"/>
      <c r="P268" s="43"/>
      <c r="Q268" s="90"/>
      <c r="R268" s="90"/>
      <c r="S268" s="90"/>
      <c r="T268" s="90"/>
      <c r="U268" s="43"/>
      <c r="V268" s="43"/>
      <c r="W268" s="43"/>
      <c r="X268" s="43"/>
      <c r="Y268" s="43"/>
      <c r="Z268" s="43"/>
      <c r="AA268" s="43"/>
      <c r="AB268" s="43"/>
      <c r="AC268" s="43"/>
      <c r="AD268" s="100"/>
      <c r="AE268" s="43"/>
      <c r="AF268" s="43"/>
      <c r="AG268" s="106"/>
    </row>
    <row r="269" s="24" customFormat="1" ht="27" customHeight="1" spans="1:33">
      <c r="A269" s="48"/>
      <c r="B269" s="50"/>
      <c r="C269" s="50"/>
      <c r="D269" s="50"/>
      <c r="E269" s="43"/>
      <c r="F269" s="43"/>
      <c r="G269" s="43"/>
      <c r="H269" s="43"/>
      <c r="I269" s="43"/>
      <c r="J269" s="43"/>
      <c r="K269" s="43"/>
      <c r="L269" s="43"/>
      <c r="M269" s="43"/>
      <c r="N269" s="43"/>
      <c r="O269" s="43"/>
      <c r="P269" s="43"/>
      <c r="Q269" s="90"/>
      <c r="R269" s="90"/>
      <c r="S269" s="90"/>
      <c r="T269" s="90"/>
      <c r="U269" s="43"/>
      <c r="V269" s="43"/>
      <c r="W269" s="43"/>
      <c r="X269" s="43"/>
      <c r="Y269" s="43"/>
      <c r="Z269" s="43"/>
      <c r="AA269" s="43"/>
      <c r="AB269" s="43"/>
      <c r="AC269" s="43"/>
      <c r="AD269" s="100"/>
      <c r="AE269" s="43"/>
      <c r="AF269" s="43"/>
      <c r="AG269" s="106"/>
    </row>
    <row r="270" s="24" customFormat="1" ht="27" customHeight="1" spans="1:33">
      <c r="A270" s="48"/>
      <c r="B270" s="50"/>
      <c r="C270" s="50"/>
      <c r="D270" s="50"/>
      <c r="E270" s="43"/>
      <c r="F270" s="43"/>
      <c r="G270" s="43"/>
      <c r="H270" s="43"/>
      <c r="I270" s="43"/>
      <c r="J270" s="43"/>
      <c r="K270" s="43"/>
      <c r="L270" s="43"/>
      <c r="M270" s="43"/>
      <c r="N270" s="43"/>
      <c r="O270" s="43"/>
      <c r="P270" s="43"/>
      <c r="Q270" s="90"/>
      <c r="R270" s="90"/>
      <c r="S270" s="90"/>
      <c r="T270" s="90"/>
      <c r="U270" s="43"/>
      <c r="V270" s="43"/>
      <c r="W270" s="43"/>
      <c r="X270" s="43"/>
      <c r="Y270" s="43"/>
      <c r="Z270" s="43"/>
      <c r="AA270" s="43"/>
      <c r="AB270" s="43"/>
      <c r="AC270" s="43"/>
      <c r="AD270" s="100"/>
      <c r="AE270" s="43"/>
      <c r="AF270" s="43"/>
      <c r="AG270" s="106"/>
    </row>
    <row r="271" s="24" customFormat="1" ht="27" customHeight="1" spans="1:33">
      <c r="A271" s="48"/>
      <c r="B271" s="50"/>
      <c r="C271" s="50"/>
      <c r="D271" s="50"/>
      <c r="E271" s="43"/>
      <c r="F271" s="43"/>
      <c r="G271" s="43"/>
      <c r="H271" s="43"/>
      <c r="I271" s="43"/>
      <c r="J271" s="43"/>
      <c r="K271" s="43"/>
      <c r="L271" s="43"/>
      <c r="M271" s="43"/>
      <c r="N271" s="43"/>
      <c r="O271" s="43"/>
      <c r="P271" s="43"/>
      <c r="Q271" s="90"/>
      <c r="R271" s="90"/>
      <c r="S271" s="90"/>
      <c r="T271" s="90"/>
      <c r="U271" s="43"/>
      <c r="V271" s="43"/>
      <c r="W271" s="43"/>
      <c r="X271" s="43"/>
      <c r="Y271" s="43"/>
      <c r="Z271" s="43"/>
      <c r="AA271" s="43"/>
      <c r="AB271" s="43"/>
      <c r="AC271" s="43"/>
      <c r="AD271" s="100"/>
      <c r="AE271" s="43"/>
      <c r="AF271" s="43"/>
      <c r="AG271" s="106"/>
    </row>
    <row r="272" s="24" customFormat="1" ht="27" customHeight="1" spans="1:33">
      <c r="A272" s="48"/>
      <c r="B272" s="50"/>
      <c r="C272" s="50"/>
      <c r="D272" s="50"/>
      <c r="E272" s="43"/>
      <c r="F272" s="43"/>
      <c r="G272" s="43"/>
      <c r="H272" s="43"/>
      <c r="I272" s="43"/>
      <c r="J272" s="43"/>
      <c r="K272" s="43"/>
      <c r="L272" s="43"/>
      <c r="M272" s="43"/>
      <c r="N272" s="43"/>
      <c r="O272" s="43"/>
      <c r="P272" s="43"/>
      <c r="Q272" s="90"/>
      <c r="R272" s="90"/>
      <c r="S272" s="90"/>
      <c r="T272" s="90"/>
      <c r="U272" s="43"/>
      <c r="V272" s="43"/>
      <c r="W272" s="43"/>
      <c r="X272" s="43"/>
      <c r="Y272" s="43"/>
      <c r="Z272" s="43"/>
      <c r="AA272" s="43"/>
      <c r="AB272" s="43"/>
      <c r="AC272" s="43"/>
      <c r="AD272" s="100"/>
      <c r="AE272" s="43"/>
      <c r="AF272" s="43"/>
      <c r="AG272" s="106"/>
    </row>
    <row r="273" s="24" customFormat="1" ht="27" customHeight="1" spans="1:33">
      <c r="A273" s="48"/>
      <c r="B273" s="50"/>
      <c r="C273" s="50"/>
      <c r="D273" s="50"/>
      <c r="E273" s="43"/>
      <c r="F273" s="43"/>
      <c r="G273" s="43"/>
      <c r="H273" s="43"/>
      <c r="I273" s="43"/>
      <c r="J273" s="43"/>
      <c r="K273" s="43"/>
      <c r="L273" s="43"/>
      <c r="M273" s="43"/>
      <c r="N273" s="43"/>
      <c r="O273" s="43"/>
      <c r="P273" s="43"/>
      <c r="Q273" s="90"/>
      <c r="R273" s="90"/>
      <c r="S273" s="90"/>
      <c r="T273" s="90"/>
      <c r="U273" s="43"/>
      <c r="V273" s="43"/>
      <c r="W273" s="43"/>
      <c r="X273" s="43"/>
      <c r="Y273" s="43"/>
      <c r="Z273" s="43"/>
      <c r="AA273" s="43"/>
      <c r="AB273" s="43"/>
      <c r="AC273" s="43"/>
      <c r="AD273" s="100"/>
      <c r="AE273" s="43"/>
      <c r="AF273" s="43"/>
      <c r="AG273" s="106"/>
    </row>
    <row r="274" s="24" customFormat="1" ht="27" customHeight="1" spans="1:33">
      <c r="A274" s="48"/>
      <c r="B274" s="50"/>
      <c r="C274" s="50"/>
      <c r="D274" s="50"/>
      <c r="E274" s="43"/>
      <c r="F274" s="43"/>
      <c r="G274" s="43"/>
      <c r="H274" s="43"/>
      <c r="I274" s="43"/>
      <c r="J274" s="43"/>
      <c r="K274" s="43"/>
      <c r="L274" s="43"/>
      <c r="M274" s="43"/>
      <c r="N274" s="43"/>
      <c r="O274" s="43"/>
      <c r="P274" s="43"/>
      <c r="Q274" s="90"/>
      <c r="R274" s="90"/>
      <c r="S274" s="90"/>
      <c r="T274" s="90"/>
      <c r="U274" s="43"/>
      <c r="V274" s="43"/>
      <c r="W274" s="43"/>
      <c r="X274" s="43"/>
      <c r="Y274" s="43"/>
      <c r="Z274" s="43"/>
      <c r="AA274" s="43"/>
      <c r="AB274" s="43"/>
      <c r="AC274" s="43"/>
      <c r="AD274" s="100"/>
      <c r="AE274" s="43"/>
      <c r="AF274" s="43"/>
      <c r="AG274" s="106"/>
    </row>
    <row r="275" s="24" customFormat="1" ht="27" customHeight="1" spans="1:33">
      <c r="A275" s="50"/>
      <c r="B275" s="50"/>
      <c r="C275" s="50"/>
      <c r="D275" s="50"/>
      <c r="E275" s="50"/>
      <c r="F275" s="50"/>
      <c r="G275" s="50"/>
      <c r="H275" s="50"/>
      <c r="I275" s="50"/>
      <c r="J275" s="50"/>
      <c r="K275" s="50"/>
      <c r="L275" s="43"/>
      <c r="M275" s="43"/>
      <c r="N275" s="43"/>
      <c r="O275" s="43"/>
      <c r="P275" s="43"/>
      <c r="Q275" s="90"/>
      <c r="R275" s="90"/>
      <c r="S275" s="90"/>
      <c r="T275" s="90"/>
      <c r="U275" s="43"/>
      <c r="V275" s="43"/>
      <c r="W275" s="43"/>
      <c r="X275" s="43"/>
      <c r="Y275" s="43"/>
      <c r="Z275" s="43"/>
      <c r="AA275" s="43"/>
      <c r="AB275" s="43"/>
      <c r="AC275" s="43"/>
      <c r="AD275" s="100"/>
      <c r="AE275" s="43"/>
      <c r="AF275" s="43"/>
      <c r="AG275" s="106"/>
    </row>
    <row r="276" s="24" customFormat="1" ht="27" customHeight="1" spans="1:33">
      <c r="A276" s="50"/>
      <c r="B276" s="50"/>
      <c r="C276" s="50"/>
      <c r="D276" s="50"/>
      <c r="E276" s="50"/>
      <c r="F276" s="50"/>
      <c r="G276" s="50"/>
      <c r="H276" s="50"/>
      <c r="I276" s="50"/>
      <c r="J276" s="50"/>
      <c r="K276" s="50"/>
      <c r="L276" s="43"/>
      <c r="M276" s="43"/>
      <c r="N276" s="43"/>
      <c r="O276" s="43"/>
      <c r="P276" s="43"/>
      <c r="Q276" s="90"/>
      <c r="R276" s="90"/>
      <c r="S276" s="90"/>
      <c r="T276" s="90"/>
      <c r="U276" s="43"/>
      <c r="V276" s="43"/>
      <c r="W276" s="43"/>
      <c r="X276" s="43"/>
      <c r="Y276" s="43"/>
      <c r="Z276" s="43"/>
      <c r="AA276" s="43"/>
      <c r="AB276" s="43"/>
      <c r="AC276" s="43"/>
      <c r="AD276" s="100"/>
      <c r="AE276" s="43"/>
      <c r="AF276" s="43"/>
      <c r="AG276" s="106"/>
    </row>
    <row r="277" s="24" customFormat="1" ht="27" customHeight="1" spans="1:33">
      <c r="A277" s="50"/>
      <c r="B277" s="50"/>
      <c r="C277" s="50"/>
      <c r="D277" s="50"/>
      <c r="E277" s="50"/>
      <c r="F277" s="50"/>
      <c r="G277" s="50"/>
      <c r="H277" s="50"/>
      <c r="I277" s="50"/>
      <c r="J277" s="50"/>
      <c r="K277" s="50"/>
      <c r="L277" s="43"/>
      <c r="M277" s="43"/>
      <c r="N277" s="43"/>
      <c r="O277" s="43"/>
      <c r="P277" s="43"/>
      <c r="Q277" s="90"/>
      <c r="R277" s="90"/>
      <c r="S277" s="90"/>
      <c r="T277" s="90"/>
      <c r="U277" s="43"/>
      <c r="V277" s="43"/>
      <c r="W277" s="43"/>
      <c r="X277" s="43"/>
      <c r="Y277" s="43"/>
      <c r="Z277" s="43"/>
      <c r="AA277" s="43"/>
      <c r="AB277" s="43"/>
      <c r="AC277" s="43"/>
      <c r="AD277" s="100"/>
      <c r="AE277" s="43"/>
      <c r="AF277" s="43"/>
      <c r="AG277" s="106"/>
    </row>
    <row r="278" s="24" customFormat="1" ht="27" customHeight="1" spans="1:33">
      <c r="A278" s="50"/>
      <c r="B278" s="50"/>
      <c r="C278" s="50"/>
      <c r="D278" s="50"/>
      <c r="E278" s="50"/>
      <c r="F278" s="50"/>
      <c r="G278" s="50"/>
      <c r="H278" s="50"/>
      <c r="I278" s="50"/>
      <c r="J278" s="50"/>
      <c r="K278" s="50"/>
      <c r="L278" s="43"/>
      <c r="M278" s="43"/>
      <c r="N278" s="43"/>
      <c r="O278" s="43"/>
      <c r="P278" s="43"/>
      <c r="Q278" s="90"/>
      <c r="R278" s="90"/>
      <c r="S278" s="90"/>
      <c r="T278" s="90"/>
      <c r="U278" s="43"/>
      <c r="V278" s="43"/>
      <c r="W278" s="43"/>
      <c r="X278" s="43"/>
      <c r="Y278" s="43"/>
      <c r="Z278" s="43"/>
      <c r="AA278" s="43"/>
      <c r="AB278" s="43"/>
      <c r="AC278" s="43"/>
      <c r="AD278" s="100"/>
      <c r="AE278" s="43"/>
      <c r="AF278" s="43"/>
      <c r="AG278" s="106"/>
    </row>
    <row r="279" s="24" customFormat="1" ht="27" customHeight="1" spans="1:33">
      <c r="A279" s="50"/>
      <c r="B279" s="50"/>
      <c r="C279" s="50"/>
      <c r="D279" s="50"/>
      <c r="E279" s="50"/>
      <c r="F279" s="50"/>
      <c r="G279" s="50"/>
      <c r="H279" s="50"/>
      <c r="I279" s="50"/>
      <c r="J279" s="50"/>
      <c r="K279" s="50"/>
      <c r="L279" s="43"/>
      <c r="M279" s="43"/>
      <c r="N279" s="43"/>
      <c r="O279" s="43"/>
      <c r="P279" s="43"/>
      <c r="Q279" s="90"/>
      <c r="R279" s="90"/>
      <c r="S279" s="90"/>
      <c r="T279" s="90"/>
      <c r="U279" s="43"/>
      <c r="V279" s="43"/>
      <c r="W279" s="43"/>
      <c r="X279" s="43"/>
      <c r="Y279" s="43"/>
      <c r="Z279" s="43"/>
      <c r="AA279" s="43"/>
      <c r="AB279" s="43"/>
      <c r="AC279" s="43"/>
      <c r="AD279" s="43"/>
      <c r="AE279" s="43"/>
      <c r="AF279" s="43"/>
      <c r="AG279" s="106"/>
    </row>
    <row r="280" s="24" customFormat="1" ht="27" customHeight="1" spans="1:33">
      <c r="A280" s="48"/>
      <c r="B280" s="50"/>
      <c r="C280" s="50"/>
      <c r="D280" s="50"/>
      <c r="E280" s="43"/>
      <c r="F280" s="43"/>
      <c r="G280" s="43"/>
      <c r="H280" s="43"/>
      <c r="I280" s="43"/>
      <c r="J280" s="43"/>
      <c r="K280" s="43"/>
      <c r="L280" s="43"/>
      <c r="M280" s="43"/>
      <c r="N280" s="43"/>
      <c r="O280" s="43"/>
      <c r="P280" s="43"/>
      <c r="Q280" s="90"/>
      <c r="R280" s="90"/>
      <c r="S280" s="90"/>
      <c r="T280" s="90"/>
      <c r="U280" s="43"/>
      <c r="V280" s="43"/>
      <c r="W280" s="43"/>
      <c r="X280" s="43"/>
      <c r="Y280" s="43"/>
      <c r="Z280" s="43"/>
      <c r="AA280" s="43"/>
      <c r="AB280" s="43"/>
      <c r="AC280" s="43"/>
      <c r="AD280" s="162"/>
      <c r="AE280" s="43"/>
      <c r="AF280" s="43"/>
      <c r="AG280" s="106"/>
    </row>
    <row r="281" s="24" customFormat="1" ht="27" customHeight="1" spans="1:33">
      <c r="A281" s="48"/>
      <c r="B281" s="50"/>
      <c r="C281" s="50"/>
      <c r="D281" s="50"/>
      <c r="E281" s="43"/>
      <c r="F281" s="43"/>
      <c r="G281" s="43"/>
      <c r="H281" s="43"/>
      <c r="I281" s="43"/>
      <c r="J281" s="43"/>
      <c r="K281" s="43"/>
      <c r="L281" s="43"/>
      <c r="M281" s="43"/>
      <c r="N281" s="43"/>
      <c r="O281" s="43"/>
      <c r="P281" s="43"/>
      <c r="Q281" s="90"/>
      <c r="R281" s="90"/>
      <c r="S281" s="90"/>
      <c r="T281" s="90"/>
      <c r="U281" s="43"/>
      <c r="V281" s="43"/>
      <c r="W281" s="43"/>
      <c r="X281" s="43"/>
      <c r="Y281" s="43"/>
      <c r="Z281" s="43"/>
      <c r="AA281" s="43"/>
      <c r="AB281" s="43"/>
      <c r="AC281" s="43"/>
      <c r="AD281" s="100"/>
      <c r="AE281" s="43"/>
      <c r="AF281" s="43"/>
      <c r="AG281" s="106"/>
    </row>
    <row r="282" s="24" customFormat="1" ht="27" customHeight="1" spans="1:33">
      <c r="A282" s="48"/>
      <c r="B282" s="50"/>
      <c r="C282" s="50"/>
      <c r="D282" s="50"/>
      <c r="E282" s="43"/>
      <c r="F282" s="43"/>
      <c r="G282" s="43"/>
      <c r="H282" s="43"/>
      <c r="I282" s="43"/>
      <c r="J282" s="43"/>
      <c r="K282" s="43"/>
      <c r="L282" s="43"/>
      <c r="M282" s="43"/>
      <c r="N282" s="43"/>
      <c r="O282" s="43"/>
      <c r="P282" s="43"/>
      <c r="Q282" s="90"/>
      <c r="R282" s="90"/>
      <c r="S282" s="90"/>
      <c r="T282" s="90"/>
      <c r="U282" s="43"/>
      <c r="V282" s="43"/>
      <c r="W282" s="43"/>
      <c r="X282" s="43"/>
      <c r="Y282" s="43"/>
      <c r="Z282" s="43"/>
      <c r="AA282" s="43"/>
      <c r="AB282" s="43"/>
      <c r="AC282" s="43"/>
      <c r="AD282" s="100"/>
      <c r="AE282" s="43"/>
      <c r="AF282" s="43"/>
      <c r="AG282" s="106"/>
    </row>
    <row r="283" s="24" customFormat="1" ht="27" customHeight="1" spans="1:33">
      <c r="A283" s="48"/>
      <c r="B283" s="50"/>
      <c r="C283" s="50"/>
      <c r="D283" s="50"/>
      <c r="E283" s="43"/>
      <c r="F283" s="43"/>
      <c r="G283" s="43"/>
      <c r="H283" s="43"/>
      <c r="I283" s="43"/>
      <c r="J283" s="43"/>
      <c r="K283" s="43"/>
      <c r="L283" s="43"/>
      <c r="M283" s="43"/>
      <c r="N283" s="43"/>
      <c r="O283" s="43"/>
      <c r="P283" s="43"/>
      <c r="Q283" s="90"/>
      <c r="R283" s="90"/>
      <c r="S283" s="90"/>
      <c r="T283" s="90"/>
      <c r="U283" s="43"/>
      <c r="V283" s="43"/>
      <c r="W283" s="43"/>
      <c r="X283" s="43"/>
      <c r="Y283" s="43"/>
      <c r="Z283" s="43"/>
      <c r="AA283" s="43"/>
      <c r="AB283" s="43"/>
      <c r="AC283" s="43"/>
      <c r="AD283" s="100"/>
      <c r="AE283" s="43"/>
      <c r="AF283" s="43"/>
      <c r="AG283" s="106"/>
    </row>
    <row r="284" s="24" customFormat="1" ht="27" customHeight="1" spans="1:33">
      <c r="A284" s="48"/>
      <c r="B284" s="50"/>
      <c r="C284" s="50"/>
      <c r="D284" s="50"/>
      <c r="E284" s="43"/>
      <c r="F284" s="143"/>
      <c r="G284" s="43"/>
      <c r="H284" s="43"/>
      <c r="I284" s="43"/>
      <c r="J284" s="43"/>
      <c r="K284" s="43"/>
      <c r="L284" s="43"/>
      <c r="M284" s="43"/>
      <c r="N284" s="43"/>
      <c r="O284" s="43"/>
      <c r="P284" s="43"/>
      <c r="Q284" s="90"/>
      <c r="R284" s="90"/>
      <c r="S284" s="90"/>
      <c r="T284" s="90"/>
      <c r="U284" s="43"/>
      <c r="V284" s="43"/>
      <c r="W284" s="43"/>
      <c r="X284" s="43"/>
      <c r="Y284" s="43"/>
      <c r="Z284" s="43"/>
      <c r="AA284" s="43"/>
      <c r="AB284" s="43"/>
      <c r="AC284" s="43"/>
      <c r="AD284" s="100"/>
      <c r="AE284" s="43"/>
      <c r="AF284" s="43"/>
      <c r="AG284" s="106"/>
    </row>
    <row r="285" s="24" customFormat="1" ht="27" customHeight="1" spans="1:33">
      <c r="A285" s="48"/>
      <c r="B285" s="50"/>
      <c r="C285" s="50"/>
      <c r="D285" s="50"/>
      <c r="E285" s="43"/>
      <c r="F285" s="143"/>
      <c r="G285" s="43"/>
      <c r="H285" s="43"/>
      <c r="I285" s="43"/>
      <c r="J285" s="43"/>
      <c r="K285" s="43"/>
      <c r="L285" s="43"/>
      <c r="M285" s="43"/>
      <c r="N285" s="43"/>
      <c r="O285" s="43"/>
      <c r="P285" s="43"/>
      <c r="Q285" s="90"/>
      <c r="R285" s="90"/>
      <c r="S285" s="90"/>
      <c r="T285" s="90"/>
      <c r="U285" s="43"/>
      <c r="V285" s="43"/>
      <c r="W285" s="43"/>
      <c r="X285" s="43"/>
      <c r="Y285" s="43"/>
      <c r="Z285" s="43"/>
      <c r="AA285" s="43"/>
      <c r="AB285" s="43"/>
      <c r="AC285" s="43"/>
      <c r="AD285" s="100"/>
      <c r="AE285" s="43"/>
      <c r="AF285" s="43"/>
      <c r="AG285" s="106"/>
    </row>
    <row r="286" s="24" customFormat="1" ht="27" customHeight="1" spans="1:33">
      <c r="A286" s="48"/>
      <c r="B286" s="50"/>
      <c r="C286" s="50"/>
      <c r="D286" s="50"/>
      <c r="E286" s="43"/>
      <c r="F286" s="143"/>
      <c r="G286" s="43"/>
      <c r="H286" s="43"/>
      <c r="I286" s="43"/>
      <c r="J286" s="43"/>
      <c r="K286" s="43"/>
      <c r="L286" s="43"/>
      <c r="M286" s="43"/>
      <c r="N286" s="43"/>
      <c r="O286" s="43"/>
      <c r="P286" s="43"/>
      <c r="Q286" s="90"/>
      <c r="R286" s="90"/>
      <c r="S286" s="90"/>
      <c r="T286" s="90"/>
      <c r="U286" s="43"/>
      <c r="V286" s="43"/>
      <c r="W286" s="43"/>
      <c r="X286" s="43"/>
      <c r="Y286" s="43"/>
      <c r="Z286" s="43"/>
      <c r="AA286" s="43"/>
      <c r="AB286" s="43"/>
      <c r="AC286" s="43"/>
      <c r="AD286" s="100"/>
      <c r="AE286" s="43"/>
      <c r="AF286" s="43"/>
      <c r="AG286" s="106"/>
    </row>
    <row r="287" s="24" customFormat="1" ht="27" customHeight="1" spans="1:33">
      <c r="A287" s="48"/>
      <c r="B287" s="50"/>
      <c r="C287" s="50"/>
      <c r="D287" s="50"/>
      <c r="E287" s="43"/>
      <c r="F287" s="143"/>
      <c r="G287" s="43"/>
      <c r="H287" s="43"/>
      <c r="I287" s="43"/>
      <c r="J287" s="43"/>
      <c r="K287" s="43"/>
      <c r="L287" s="43"/>
      <c r="M287" s="43"/>
      <c r="N287" s="43"/>
      <c r="O287" s="43"/>
      <c r="P287" s="43"/>
      <c r="Q287" s="90"/>
      <c r="R287" s="90"/>
      <c r="S287" s="90"/>
      <c r="T287" s="90"/>
      <c r="U287" s="43"/>
      <c r="V287" s="43"/>
      <c r="W287" s="43"/>
      <c r="X287" s="43"/>
      <c r="Y287" s="43"/>
      <c r="Z287" s="43"/>
      <c r="AA287" s="43"/>
      <c r="AB287" s="43"/>
      <c r="AC287" s="43"/>
      <c r="AD287" s="100"/>
      <c r="AE287" s="43"/>
      <c r="AF287" s="43"/>
      <c r="AG287" s="106"/>
    </row>
    <row r="288" s="24" customFormat="1" ht="27" customHeight="1" spans="1:33">
      <c r="A288" s="48"/>
      <c r="B288" s="50"/>
      <c r="C288" s="50"/>
      <c r="D288" s="50"/>
      <c r="E288" s="43"/>
      <c r="F288" s="143"/>
      <c r="G288" s="43"/>
      <c r="H288" s="43"/>
      <c r="I288" s="43"/>
      <c r="J288" s="43"/>
      <c r="K288" s="43"/>
      <c r="L288" s="43"/>
      <c r="M288" s="43"/>
      <c r="N288" s="43"/>
      <c r="O288" s="43"/>
      <c r="P288" s="43"/>
      <c r="Q288" s="90"/>
      <c r="R288" s="90"/>
      <c r="S288" s="90"/>
      <c r="T288" s="90"/>
      <c r="U288" s="43"/>
      <c r="V288" s="43"/>
      <c r="W288" s="43"/>
      <c r="X288" s="43"/>
      <c r="Y288" s="43"/>
      <c r="Z288" s="43"/>
      <c r="AA288" s="43"/>
      <c r="AB288" s="43"/>
      <c r="AC288" s="43"/>
      <c r="AD288" s="100"/>
      <c r="AE288" s="43"/>
      <c r="AF288" s="43"/>
      <c r="AG288" s="106"/>
    </row>
    <row r="289" s="23" customFormat="1" ht="27" customHeight="1" spans="1:33">
      <c r="A289" s="107"/>
      <c r="B289" s="107"/>
      <c r="C289" s="107"/>
      <c r="D289" s="107"/>
      <c r="E289" s="144"/>
      <c r="F289" s="108"/>
      <c r="G289" s="108"/>
      <c r="H289" s="108"/>
      <c r="I289" s="108"/>
      <c r="J289" s="108"/>
      <c r="K289" s="108"/>
      <c r="L289" s="108"/>
      <c r="M289" s="108"/>
      <c r="N289" s="108"/>
      <c r="O289" s="108"/>
      <c r="P289" s="108"/>
      <c r="Q289" s="127"/>
      <c r="R289" s="127"/>
      <c r="S289" s="127"/>
      <c r="T289" s="127"/>
      <c r="U289" s="108"/>
      <c r="V289" s="108"/>
      <c r="W289" s="108"/>
      <c r="X289" s="108"/>
      <c r="Y289" s="108"/>
      <c r="Z289" s="108"/>
      <c r="AA289" s="108"/>
      <c r="AB289" s="108"/>
      <c r="AC289" s="108"/>
      <c r="AD289" s="163"/>
      <c r="AE289" s="108"/>
      <c r="AF289" s="108"/>
      <c r="AG289" s="130"/>
    </row>
    <row r="290" s="24" customFormat="1" ht="27" customHeight="1" spans="1:33">
      <c r="A290" s="145"/>
      <c r="B290" s="145"/>
      <c r="C290" s="145"/>
      <c r="D290" s="145"/>
      <c r="E290" s="146"/>
      <c r="F290" s="146"/>
      <c r="G290" s="146"/>
      <c r="H290" s="146"/>
      <c r="I290" s="146"/>
      <c r="J290" s="146"/>
      <c r="K290" s="154"/>
      <c r="L290" s="146"/>
      <c r="M290" s="146"/>
      <c r="N290" s="146"/>
      <c r="O290" s="146"/>
      <c r="P290" s="146"/>
      <c r="Q290" s="158"/>
      <c r="R290" s="158"/>
      <c r="S290" s="158"/>
      <c r="T290" s="158"/>
      <c r="U290" s="154"/>
      <c r="V290" s="154"/>
      <c r="W290" s="146"/>
      <c r="X290" s="158"/>
      <c r="Y290" s="146"/>
      <c r="Z290" s="146"/>
      <c r="AA290" s="146"/>
      <c r="AB290" s="146"/>
      <c r="AC290" s="146"/>
      <c r="AD290" s="164"/>
      <c r="AE290" s="146"/>
      <c r="AF290" s="43"/>
      <c r="AG290" s="106"/>
    </row>
    <row r="291" s="24" customFormat="1" ht="27" customHeight="1" spans="1:33">
      <c r="A291" s="145"/>
      <c r="B291" s="145"/>
      <c r="C291" s="145"/>
      <c r="D291" s="145"/>
      <c r="E291" s="146"/>
      <c r="F291" s="146"/>
      <c r="G291" s="146"/>
      <c r="H291" s="146"/>
      <c r="I291" s="146"/>
      <c r="J291" s="146"/>
      <c r="K291" s="154"/>
      <c r="L291" s="146"/>
      <c r="M291" s="146"/>
      <c r="N291" s="146"/>
      <c r="O291" s="146"/>
      <c r="P291" s="146"/>
      <c r="Q291" s="158"/>
      <c r="R291" s="158"/>
      <c r="S291" s="158"/>
      <c r="T291" s="158"/>
      <c r="U291" s="154"/>
      <c r="V291" s="154"/>
      <c r="W291" s="146"/>
      <c r="X291" s="158"/>
      <c r="Y291" s="146"/>
      <c r="Z291" s="146"/>
      <c r="AA291" s="146"/>
      <c r="AB291" s="146"/>
      <c r="AC291" s="146"/>
      <c r="AD291" s="164"/>
      <c r="AE291" s="146"/>
      <c r="AF291" s="43"/>
      <c r="AG291" s="106"/>
    </row>
    <row r="292" s="24" customFormat="1" ht="27" customHeight="1" spans="1:33">
      <c r="A292" s="145"/>
      <c r="B292" s="145"/>
      <c r="C292" s="145"/>
      <c r="D292" s="145"/>
      <c r="E292" s="146"/>
      <c r="F292" s="146"/>
      <c r="G292" s="146"/>
      <c r="H292" s="146"/>
      <c r="I292" s="146"/>
      <c r="J292" s="146"/>
      <c r="K292" s="154"/>
      <c r="L292" s="146"/>
      <c r="M292" s="146"/>
      <c r="N292" s="146"/>
      <c r="O292" s="146"/>
      <c r="P292" s="146"/>
      <c r="Q292" s="158"/>
      <c r="R292" s="158"/>
      <c r="S292" s="158"/>
      <c r="T292" s="158"/>
      <c r="U292" s="154"/>
      <c r="V292" s="154"/>
      <c r="W292" s="146"/>
      <c r="X292" s="158"/>
      <c r="Y292" s="146"/>
      <c r="Z292" s="146"/>
      <c r="AA292" s="146"/>
      <c r="AB292" s="146"/>
      <c r="AC292" s="146"/>
      <c r="AD292" s="164"/>
      <c r="AE292" s="146"/>
      <c r="AF292" s="43"/>
      <c r="AG292" s="106"/>
    </row>
    <row r="293" s="24" customFormat="1" ht="27" customHeight="1" spans="1:33">
      <c r="A293" s="145"/>
      <c r="B293" s="145"/>
      <c r="C293" s="147"/>
      <c r="D293" s="147"/>
      <c r="E293" s="147"/>
      <c r="F293" s="147"/>
      <c r="G293" s="148"/>
      <c r="H293" s="149"/>
      <c r="I293" s="146"/>
      <c r="J293" s="146"/>
      <c r="K293" s="148"/>
      <c r="L293" s="146"/>
      <c r="M293" s="146"/>
      <c r="N293" s="146"/>
      <c r="O293" s="146"/>
      <c r="P293" s="146"/>
      <c r="Q293" s="158"/>
      <c r="R293" s="158"/>
      <c r="S293" s="158"/>
      <c r="T293" s="158"/>
      <c r="U293" s="154"/>
      <c r="V293" s="154"/>
      <c r="W293" s="146"/>
      <c r="X293" s="158"/>
      <c r="Y293" s="146"/>
      <c r="Z293" s="146"/>
      <c r="AA293" s="146"/>
      <c r="AB293" s="146"/>
      <c r="AC293" s="146"/>
      <c r="AD293" s="164"/>
      <c r="AE293" s="146"/>
      <c r="AF293" s="43"/>
      <c r="AG293" s="106"/>
    </row>
    <row r="294" s="24" customFormat="1" ht="27" customHeight="1" spans="1:33">
      <c r="A294" s="145"/>
      <c r="B294" s="145"/>
      <c r="C294" s="147"/>
      <c r="D294" s="149"/>
      <c r="E294" s="149"/>
      <c r="F294" s="148"/>
      <c r="G294" s="148"/>
      <c r="H294" s="149"/>
      <c r="I294" s="146"/>
      <c r="J294" s="146"/>
      <c r="K294" s="148"/>
      <c r="L294" s="146"/>
      <c r="M294" s="146"/>
      <c r="N294" s="146"/>
      <c r="O294" s="146"/>
      <c r="P294" s="146"/>
      <c r="Q294" s="158"/>
      <c r="R294" s="158"/>
      <c r="S294" s="158"/>
      <c r="T294" s="158"/>
      <c r="U294" s="154"/>
      <c r="V294" s="154"/>
      <c r="W294" s="146"/>
      <c r="X294" s="158"/>
      <c r="Y294" s="146"/>
      <c r="Z294" s="146"/>
      <c r="AA294" s="146"/>
      <c r="AB294" s="146"/>
      <c r="AC294" s="146"/>
      <c r="AD294" s="164"/>
      <c r="AE294" s="146"/>
      <c r="AF294" s="43"/>
      <c r="AG294" s="106"/>
    </row>
    <row r="295" s="24" customFormat="1" ht="27" customHeight="1" spans="1:33">
      <c r="A295" s="145"/>
      <c r="B295" s="145"/>
      <c r="C295" s="145"/>
      <c r="D295" s="145"/>
      <c r="E295" s="146"/>
      <c r="F295" s="146"/>
      <c r="G295" s="146"/>
      <c r="H295" s="146"/>
      <c r="I295" s="146"/>
      <c r="J295" s="146"/>
      <c r="K295" s="154"/>
      <c r="L295" s="146"/>
      <c r="M295" s="146"/>
      <c r="N295" s="146"/>
      <c r="O295" s="146"/>
      <c r="P295" s="146"/>
      <c r="Q295" s="158"/>
      <c r="R295" s="158"/>
      <c r="S295" s="158"/>
      <c r="T295" s="158"/>
      <c r="U295" s="154"/>
      <c r="V295" s="154"/>
      <c r="W295" s="146"/>
      <c r="X295" s="158"/>
      <c r="Y295" s="146"/>
      <c r="Z295" s="146"/>
      <c r="AA295" s="146"/>
      <c r="AB295" s="146"/>
      <c r="AC295" s="146"/>
      <c r="AD295" s="164"/>
      <c r="AE295" s="146"/>
      <c r="AF295" s="43"/>
      <c r="AG295" s="106"/>
    </row>
    <row r="296" s="24" customFormat="1" ht="27" customHeight="1" spans="1:33">
      <c r="A296" s="145"/>
      <c r="B296" s="147"/>
      <c r="C296" s="147"/>
      <c r="D296" s="147"/>
      <c r="E296" s="146"/>
      <c r="F296" s="146"/>
      <c r="G296" s="146"/>
      <c r="H296" s="146"/>
      <c r="I296" s="146"/>
      <c r="J296" s="146"/>
      <c r="K296" s="148"/>
      <c r="L296" s="146"/>
      <c r="M296" s="146"/>
      <c r="N296" s="146"/>
      <c r="O296" s="146"/>
      <c r="P296" s="146"/>
      <c r="Q296" s="158"/>
      <c r="R296" s="158"/>
      <c r="S296" s="158"/>
      <c r="T296" s="158"/>
      <c r="U296" s="154"/>
      <c r="V296" s="154"/>
      <c r="W296" s="149"/>
      <c r="X296" s="158"/>
      <c r="Y296" s="146"/>
      <c r="Z296" s="146"/>
      <c r="AA296" s="146"/>
      <c r="AB296" s="146"/>
      <c r="AC296" s="146"/>
      <c r="AD296" s="164"/>
      <c r="AE296" s="146"/>
      <c r="AF296" s="43"/>
      <c r="AG296" s="106"/>
    </row>
    <row r="297" s="24" customFormat="1" ht="27" customHeight="1" spans="1:33">
      <c r="A297" s="145"/>
      <c r="B297" s="145"/>
      <c r="C297" s="147"/>
      <c r="D297" s="147"/>
      <c r="E297" s="146"/>
      <c r="F297" s="146"/>
      <c r="G297" s="146"/>
      <c r="H297" s="146"/>
      <c r="I297" s="146"/>
      <c r="J297" s="146"/>
      <c r="K297" s="154"/>
      <c r="L297" s="146"/>
      <c r="M297" s="146"/>
      <c r="N297" s="146"/>
      <c r="O297" s="146"/>
      <c r="P297" s="146"/>
      <c r="Q297" s="158"/>
      <c r="R297" s="158"/>
      <c r="S297" s="158"/>
      <c r="T297" s="158"/>
      <c r="U297" s="154"/>
      <c r="V297" s="154"/>
      <c r="W297" s="146"/>
      <c r="X297" s="158"/>
      <c r="Y297" s="146"/>
      <c r="Z297" s="146"/>
      <c r="AA297" s="146"/>
      <c r="AB297" s="146"/>
      <c r="AC297" s="146"/>
      <c r="AD297" s="164"/>
      <c r="AE297" s="146"/>
      <c r="AF297" s="43"/>
      <c r="AG297" s="106"/>
    </row>
    <row r="298" s="24" customFormat="1" ht="27" customHeight="1" spans="1:33">
      <c r="A298" s="145"/>
      <c r="B298" s="145"/>
      <c r="C298" s="145"/>
      <c r="D298" s="145"/>
      <c r="E298" s="150"/>
      <c r="F298" s="150"/>
      <c r="G298" s="150"/>
      <c r="H298" s="150"/>
      <c r="I298" s="150"/>
      <c r="J298" s="150"/>
      <c r="K298" s="155"/>
      <c r="L298" s="146"/>
      <c r="M298" s="146"/>
      <c r="N298" s="146"/>
      <c r="O298" s="146"/>
      <c r="P298" s="146"/>
      <c r="Q298" s="158"/>
      <c r="R298" s="158"/>
      <c r="S298" s="158"/>
      <c r="T298" s="158"/>
      <c r="U298" s="146"/>
      <c r="V298" s="146"/>
      <c r="W298" s="146"/>
      <c r="X298" s="146"/>
      <c r="Y298" s="146"/>
      <c r="Z298" s="147"/>
      <c r="AA298" s="147"/>
      <c r="AB298" s="147"/>
      <c r="AC298" s="147"/>
      <c r="AD298" s="164"/>
      <c r="AE298" s="146"/>
      <c r="AF298" s="43"/>
      <c r="AG298" s="106"/>
    </row>
    <row r="299" s="24" customFormat="1" ht="27" customHeight="1" spans="1:33">
      <c r="A299" s="145"/>
      <c r="B299" s="145"/>
      <c r="C299" s="145"/>
      <c r="D299" s="145"/>
      <c r="E299" s="146"/>
      <c r="F299" s="146"/>
      <c r="G299" s="146"/>
      <c r="H299" s="146"/>
      <c r="I299" s="146"/>
      <c r="J299" s="146"/>
      <c r="K299" s="154"/>
      <c r="L299" s="146"/>
      <c r="M299" s="146"/>
      <c r="N299" s="146"/>
      <c r="O299" s="146"/>
      <c r="P299" s="146"/>
      <c r="Q299" s="158"/>
      <c r="R299" s="158"/>
      <c r="S299" s="158"/>
      <c r="T299" s="158"/>
      <c r="U299" s="146"/>
      <c r="V299" s="146"/>
      <c r="W299" s="146"/>
      <c r="X299" s="146"/>
      <c r="Y299" s="146"/>
      <c r="Z299" s="147"/>
      <c r="AA299" s="147"/>
      <c r="AB299" s="147"/>
      <c r="AC299" s="147"/>
      <c r="AD299" s="164"/>
      <c r="AE299" s="146"/>
      <c r="AF299" s="43"/>
      <c r="AG299" s="106"/>
    </row>
    <row r="300" s="24" customFormat="1" ht="27" customHeight="1" spans="1:33">
      <c r="A300" s="145"/>
      <c r="B300" s="145"/>
      <c r="C300" s="145"/>
      <c r="D300" s="145"/>
      <c r="E300" s="151"/>
      <c r="F300" s="146"/>
      <c r="G300" s="146"/>
      <c r="H300" s="146"/>
      <c r="I300" s="146"/>
      <c r="J300" s="146"/>
      <c r="K300" s="154"/>
      <c r="L300" s="146"/>
      <c r="M300" s="146"/>
      <c r="N300" s="146"/>
      <c r="O300" s="146"/>
      <c r="P300" s="146"/>
      <c r="Q300" s="158"/>
      <c r="R300" s="158"/>
      <c r="S300" s="158"/>
      <c r="T300" s="158"/>
      <c r="U300" s="146"/>
      <c r="V300" s="146"/>
      <c r="W300" s="146"/>
      <c r="X300" s="146"/>
      <c r="Y300" s="146"/>
      <c r="Z300" s="147"/>
      <c r="AA300" s="147"/>
      <c r="AB300" s="147"/>
      <c r="AC300" s="147"/>
      <c r="AD300" s="164"/>
      <c r="AE300" s="146"/>
      <c r="AF300" s="43"/>
      <c r="AG300" s="106"/>
    </row>
    <row r="301" s="24" customFormat="1" ht="27" customHeight="1" spans="1:33">
      <c r="A301" s="145"/>
      <c r="B301" s="145"/>
      <c r="C301" s="145"/>
      <c r="D301" s="145"/>
      <c r="E301" s="146"/>
      <c r="F301" s="146"/>
      <c r="G301" s="146"/>
      <c r="H301" s="146"/>
      <c r="I301" s="146"/>
      <c r="J301" s="146"/>
      <c r="K301" s="154"/>
      <c r="L301" s="146"/>
      <c r="M301" s="146"/>
      <c r="N301" s="146"/>
      <c r="O301" s="146"/>
      <c r="P301" s="146"/>
      <c r="Q301" s="158"/>
      <c r="R301" s="158"/>
      <c r="S301" s="158"/>
      <c r="T301" s="158"/>
      <c r="U301" s="146"/>
      <c r="V301" s="146"/>
      <c r="W301" s="146"/>
      <c r="X301" s="146"/>
      <c r="Y301" s="146"/>
      <c r="Z301" s="147"/>
      <c r="AA301" s="147"/>
      <c r="AB301" s="147"/>
      <c r="AC301" s="147"/>
      <c r="AD301" s="164"/>
      <c r="AE301" s="146"/>
      <c r="AF301" s="43"/>
      <c r="AG301" s="106"/>
    </row>
    <row r="302" s="24" customFormat="1" ht="27" customHeight="1" spans="1:33">
      <c r="A302" s="145"/>
      <c r="B302" s="145"/>
      <c r="C302" s="145"/>
      <c r="D302" s="145"/>
      <c r="E302" s="146"/>
      <c r="F302" s="146"/>
      <c r="G302" s="146"/>
      <c r="H302" s="146"/>
      <c r="I302" s="146"/>
      <c r="J302" s="146"/>
      <c r="K302" s="154"/>
      <c r="L302" s="146"/>
      <c r="M302" s="146"/>
      <c r="N302" s="146"/>
      <c r="O302" s="146"/>
      <c r="P302" s="146"/>
      <c r="Q302" s="158"/>
      <c r="R302" s="158"/>
      <c r="S302" s="158"/>
      <c r="T302" s="158"/>
      <c r="U302" s="146"/>
      <c r="V302" s="146"/>
      <c r="W302" s="146"/>
      <c r="X302" s="146"/>
      <c r="Y302" s="146"/>
      <c r="Z302" s="147"/>
      <c r="AA302" s="147"/>
      <c r="AB302" s="147"/>
      <c r="AC302" s="147"/>
      <c r="AD302" s="164"/>
      <c r="AE302" s="146"/>
      <c r="AF302" s="43"/>
      <c r="AG302" s="106"/>
    </row>
    <row r="303" s="24" customFormat="1" ht="27" customHeight="1" spans="1:33">
      <c r="A303" s="145"/>
      <c r="B303" s="145"/>
      <c r="C303" s="145"/>
      <c r="D303" s="145"/>
      <c r="E303" s="146"/>
      <c r="F303" s="146"/>
      <c r="G303" s="146"/>
      <c r="H303" s="146"/>
      <c r="I303" s="146"/>
      <c r="J303" s="146"/>
      <c r="K303" s="154"/>
      <c r="L303" s="146"/>
      <c r="M303" s="146"/>
      <c r="N303" s="146"/>
      <c r="O303" s="146"/>
      <c r="P303" s="146"/>
      <c r="Q303" s="158"/>
      <c r="R303" s="158"/>
      <c r="S303" s="158"/>
      <c r="T303" s="158"/>
      <c r="U303" s="146"/>
      <c r="V303" s="146"/>
      <c r="W303" s="146"/>
      <c r="X303" s="146"/>
      <c r="Y303" s="146"/>
      <c r="Z303" s="147"/>
      <c r="AA303" s="147"/>
      <c r="AB303" s="147"/>
      <c r="AC303" s="147"/>
      <c r="AD303" s="164"/>
      <c r="AE303" s="146"/>
      <c r="AF303" s="43"/>
      <c r="AG303" s="106"/>
    </row>
    <row r="304" s="24" customFormat="1" ht="27" customHeight="1" spans="1:33">
      <c r="A304" s="145"/>
      <c r="B304" s="145"/>
      <c r="C304" s="145"/>
      <c r="D304" s="145"/>
      <c r="E304" s="146"/>
      <c r="F304" s="146"/>
      <c r="G304" s="146"/>
      <c r="H304" s="146"/>
      <c r="I304" s="146"/>
      <c r="J304" s="146"/>
      <c r="K304" s="154"/>
      <c r="L304" s="146"/>
      <c r="M304" s="146"/>
      <c r="N304" s="146"/>
      <c r="O304" s="146"/>
      <c r="P304" s="146"/>
      <c r="Q304" s="158"/>
      <c r="R304" s="158"/>
      <c r="S304" s="158"/>
      <c r="T304" s="158"/>
      <c r="U304" s="146"/>
      <c r="V304" s="146"/>
      <c r="W304" s="146"/>
      <c r="X304" s="146"/>
      <c r="Y304" s="146"/>
      <c r="Z304" s="147"/>
      <c r="AA304" s="147"/>
      <c r="AB304" s="147"/>
      <c r="AC304" s="147"/>
      <c r="AD304" s="164"/>
      <c r="AE304" s="146"/>
      <c r="AF304" s="43"/>
      <c r="AG304" s="106"/>
    </row>
    <row r="305" s="24" customFormat="1" ht="27" customHeight="1" spans="1:33">
      <c r="A305" s="145"/>
      <c r="B305" s="145"/>
      <c r="C305" s="145"/>
      <c r="D305" s="145"/>
      <c r="E305" s="146"/>
      <c r="F305" s="146"/>
      <c r="G305" s="146"/>
      <c r="H305" s="146"/>
      <c r="I305" s="146"/>
      <c r="J305" s="146"/>
      <c r="K305" s="156"/>
      <c r="L305" s="146"/>
      <c r="M305" s="146"/>
      <c r="N305" s="146"/>
      <c r="O305" s="146"/>
      <c r="P305" s="146"/>
      <c r="Q305" s="158"/>
      <c r="R305" s="158"/>
      <c r="S305" s="158"/>
      <c r="T305" s="158"/>
      <c r="U305" s="146"/>
      <c r="V305" s="146"/>
      <c r="W305" s="146"/>
      <c r="X305" s="146"/>
      <c r="Y305" s="146"/>
      <c r="Z305" s="147"/>
      <c r="AA305" s="147"/>
      <c r="AB305" s="147"/>
      <c r="AC305" s="147"/>
      <c r="AD305" s="164"/>
      <c r="AE305" s="146"/>
      <c r="AF305" s="43"/>
      <c r="AG305" s="106"/>
    </row>
    <row r="306" s="24" customFormat="1" ht="27" customHeight="1" spans="1:33">
      <c r="A306" s="145"/>
      <c r="B306" s="145"/>
      <c r="C306" s="145"/>
      <c r="D306" s="145"/>
      <c r="E306" s="146"/>
      <c r="F306" s="152"/>
      <c r="G306" s="146"/>
      <c r="H306" s="146"/>
      <c r="I306" s="146"/>
      <c r="J306" s="146"/>
      <c r="K306" s="157"/>
      <c r="L306" s="146"/>
      <c r="M306" s="146"/>
      <c r="N306" s="146"/>
      <c r="O306" s="146"/>
      <c r="P306" s="146"/>
      <c r="Q306" s="158"/>
      <c r="R306" s="158"/>
      <c r="S306" s="158"/>
      <c r="T306" s="158"/>
      <c r="U306" s="146"/>
      <c r="V306" s="146"/>
      <c r="W306" s="146"/>
      <c r="X306" s="146"/>
      <c r="Y306" s="146"/>
      <c r="Z306" s="146"/>
      <c r="AA306" s="146"/>
      <c r="AB306" s="146"/>
      <c r="AC306" s="146"/>
      <c r="AD306" s="164"/>
      <c r="AE306" s="146"/>
      <c r="AF306" s="43"/>
      <c r="AG306" s="106"/>
    </row>
    <row r="307" s="24" customFormat="1" ht="27" customHeight="1" spans="1:33">
      <c r="A307" s="145"/>
      <c r="B307" s="145"/>
      <c r="C307" s="145"/>
      <c r="D307" s="145"/>
      <c r="E307" s="146"/>
      <c r="F307" s="152"/>
      <c r="G307" s="146"/>
      <c r="H307" s="146"/>
      <c r="I307" s="146"/>
      <c r="J307" s="146"/>
      <c r="K307" s="154"/>
      <c r="L307" s="146"/>
      <c r="M307" s="146"/>
      <c r="N307" s="146"/>
      <c r="O307" s="146"/>
      <c r="P307" s="146"/>
      <c r="Q307" s="158"/>
      <c r="R307" s="158"/>
      <c r="S307" s="158"/>
      <c r="T307" s="158"/>
      <c r="U307" s="146"/>
      <c r="V307" s="146"/>
      <c r="W307" s="146"/>
      <c r="X307" s="146"/>
      <c r="Y307" s="146"/>
      <c r="Z307" s="146"/>
      <c r="AA307" s="146"/>
      <c r="AB307" s="146"/>
      <c r="AC307" s="146"/>
      <c r="AD307" s="164"/>
      <c r="AE307" s="146"/>
      <c r="AF307" s="43"/>
      <c r="AG307" s="106"/>
    </row>
    <row r="308" s="24" customFormat="1" ht="27" customHeight="1" spans="1:33">
      <c r="A308" s="145"/>
      <c r="B308" s="145"/>
      <c r="C308" s="145"/>
      <c r="D308" s="145"/>
      <c r="E308" s="146"/>
      <c r="F308" s="152"/>
      <c r="G308" s="146"/>
      <c r="H308" s="146"/>
      <c r="I308" s="146"/>
      <c r="J308" s="146"/>
      <c r="K308" s="157"/>
      <c r="L308" s="146"/>
      <c r="M308" s="146"/>
      <c r="N308" s="146"/>
      <c r="O308" s="146"/>
      <c r="P308" s="146"/>
      <c r="Q308" s="158"/>
      <c r="R308" s="158"/>
      <c r="S308" s="158"/>
      <c r="T308" s="158"/>
      <c r="U308" s="146"/>
      <c r="V308" s="146"/>
      <c r="W308" s="146"/>
      <c r="X308" s="146"/>
      <c r="Y308" s="146"/>
      <c r="Z308" s="146"/>
      <c r="AA308" s="146"/>
      <c r="AB308" s="146"/>
      <c r="AC308" s="146"/>
      <c r="AD308" s="164"/>
      <c r="AE308" s="146"/>
      <c r="AF308" s="43"/>
      <c r="AG308" s="106"/>
    </row>
    <row r="309" s="24" customFormat="1" ht="27" customHeight="1" spans="1:33">
      <c r="A309" s="145"/>
      <c r="B309" s="145"/>
      <c r="C309" s="145"/>
      <c r="D309" s="145"/>
      <c r="E309" s="146"/>
      <c r="F309" s="152"/>
      <c r="G309" s="146"/>
      <c r="H309" s="146"/>
      <c r="I309" s="146"/>
      <c r="J309" s="146"/>
      <c r="K309" s="154"/>
      <c r="L309" s="146"/>
      <c r="M309" s="146"/>
      <c r="N309" s="146"/>
      <c r="O309" s="146"/>
      <c r="P309" s="146"/>
      <c r="Q309" s="158"/>
      <c r="R309" s="158"/>
      <c r="S309" s="158"/>
      <c r="T309" s="158"/>
      <c r="U309" s="146"/>
      <c r="V309" s="146"/>
      <c r="W309" s="146"/>
      <c r="X309" s="146"/>
      <c r="Y309" s="146"/>
      <c r="Z309" s="146"/>
      <c r="AA309" s="146"/>
      <c r="AB309" s="146"/>
      <c r="AC309" s="146"/>
      <c r="AD309" s="164"/>
      <c r="AE309" s="146"/>
      <c r="AF309" s="43"/>
      <c r="AG309" s="106"/>
    </row>
    <row r="310" s="24" customFormat="1" ht="27" customHeight="1" spans="1:33">
      <c r="A310" s="145"/>
      <c r="B310" s="147"/>
      <c r="C310" s="147"/>
      <c r="D310" s="153"/>
      <c r="E310" s="146"/>
      <c r="F310" s="146"/>
      <c r="G310" s="146"/>
      <c r="H310" s="146"/>
      <c r="I310" s="146"/>
      <c r="J310" s="146"/>
      <c r="K310" s="154"/>
      <c r="L310" s="146"/>
      <c r="M310" s="146"/>
      <c r="N310" s="146"/>
      <c r="O310" s="146"/>
      <c r="P310" s="146"/>
      <c r="Q310" s="158"/>
      <c r="R310" s="158"/>
      <c r="S310" s="158"/>
      <c r="T310" s="158"/>
      <c r="U310" s="146"/>
      <c r="V310" s="146"/>
      <c r="W310" s="146"/>
      <c r="X310" s="146"/>
      <c r="Y310" s="146"/>
      <c r="Z310" s="146"/>
      <c r="AA310" s="146"/>
      <c r="AB310" s="146"/>
      <c r="AC310" s="146"/>
      <c r="AD310" s="164"/>
      <c r="AE310" s="146"/>
      <c r="AF310" s="43"/>
      <c r="AG310" s="106"/>
    </row>
    <row r="311" s="24" customFormat="1" ht="27" customHeight="1" spans="1:33">
      <c r="A311" s="145"/>
      <c r="B311" s="145"/>
      <c r="C311" s="145"/>
      <c r="D311" s="145"/>
      <c r="E311" s="146"/>
      <c r="F311" s="146"/>
      <c r="G311" s="146"/>
      <c r="H311" s="146"/>
      <c r="I311" s="146"/>
      <c r="J311" s="146"/>
      <c r="K311" s="154"/>
      <c r="L311" s="146"/>
      <c r="M311" s="146"/>
      <c r="N311" s="146"/>
      <c r="O311" s="146"/>
      <c r="P311" s="146"/>
      <c r="Q311" s="158"/>
      <c r="R311" s="158"/>
      <c r="S311" s="158"/>
      <c r="T311" s="158"/>
      <c r="U311" s="146"/>
      <c r="V311" s="146"/>
      <c r="W311" s="146"/>
      <c r="X311" s="146"/>
      <c r="Y311" s="146"/>
      <c r="Z311" s="146"/>
      <c r="AA311" s="146"/>
      <c r="AB311" s="146"/>
      <c r="AC311" s="146"/>
      <c r="AD311" s="164"/>
      <c r="AE311" s="146"/>
      <c r="AF311" s="43"/>
      <c r="AG311" s="106"/>
    </row>
    <row r="312" s="24" customFormat="1" ht="27" customHeight="1" spans="1:33">
      <c r="A312" s="145"/>
      <c r="B312" s="145"/>
      <c r="C312" s="145"/>
      <c r="D312" s="145"/>
      <c r="E312" s="146"/>
      <c r="F312" s="146"/>
      <c r="G312" s="146"/>
      <c r="H312" s="146"/>
      <c r="I312" s="146"/>
      <c r="J312" s="146"/>
      <c r="K312" s="154"/>
      <c r="L312" s="146"/>
      <c r="M312" s="146"/>
      <c r="N312" s="146"/>
      <c r="O312" s="146"/>
      <c r="P312" s="146"/>
      <c r="Q312" s="158"/>
      <c r="R312" s="158"/>
      <c r="S312" s="158"/>
      <c r="T312" s="158"/>
      <c r="U312" s="146"/>
      <c r="V312" s="146"/>
      <c r="W312" s="146"/>
      <c r="X312" s="146"/>
      <c r="Y312" s="146"/>
      <c r="Z312" s="146"/>
      <c r="AA312" s="146"/>
      <c r="AB312" s="146"/>
      <c r="AC312" s="146"/>
      <c r="AD312" s="164"/>
      <c r="AE312" s="146"/>
      <c r="AF312" s="43"/>
      <c r="AG312" s="106"/>
    </row>
    <row r="313" s="24" customFormat="1" ht="27" customHeight="1" spans="1:33">
      <c r="A313" s="145"/>
      <c r="B313" s="147"/>
      <c r="C313" s="147"/>
      <c r="D313" s="147"/>
      <c r="E313" s="146"/>
      <c r="F313" s="148"/>
      <c r="G313" s="148"/>
      <c r="H313" s="149"/>
      <c r="I313" s="149"/>
      <c r="J313" s="149"/>
      <c r="K313" s="148"/>
      <c r="L313" s="146"/>
      <c r="M313" s="146"/>
      <c r="N313" s="146"/>
      <c r="O313" s="146"/>
      <c r="P313" s="146"/>
      <c r="Q313" s="158"/>
      <c r="R313" s="158"/>
      <c r="S313" s="158"/>
      <c r="T313" s="158"/>
      <c r="U313" s="146"/>
      <c r="V313" s="146"/>
      <c r="W313" s="159"/>
      <c r="X313" s="149"/>
      <c r="Y313" s="146"/>
      <c r="Z313" s="146"/>
      <c r="AA313" s="146"/>
      <c r="AB313" s="146"/>
      <c r="AC313" s="146"/>
      <c r="AD313" s="164"/>
      <c r="AE313" s="146"/>
      <c r="AF313" s="43"/>
      <c r="AG313" s="106"/>
    </row>
    <row r="314" s="24" customFormat="1" ht="27" customHeight="1" spans="1:33">
      <c r="A314" s="145"/>
      <c r="B314" s="145"/>
      <c r="C314" s="145"/>
      <c r="D314" s="145"/>
      <c r="E314" s="146"/>
      <c r="F314" s="146"/>
      <c r="G314" s="146"/>
      <c r="H314" s="146"/>
      <c r="I314" s="146"/>
      <c r="J314" s="146"/>
      <c r="K314" s="154"/>
      <c r="L314" s="146"/>
      <c r="M314" s="146"/>
      <c r="N314" s="146"/>
      <c r="O314" s="146"/>
      <c r="P314" s="146"/>
      <c r="Q314" s="158"/>
      <c r="R314" s="158"/>
      <c r="S314" s="158"/>
      <c r="T314" s="158"/>
      <c r="U314" s="148"/>
      <c r="V314" s="160"/>
      <c r="W314" s="161"/>
      <c r="X314" s="146"/>
      <c r="Y314" s="146"/>
      <c r="Z314" s="146"/>
      <c r="AA314" s="146"/>
      <c r="AB314" s="146"/>
      <c r="AC314" s="146"/>
      <c r="AD314" s="164"/>
      <c r="AE314" s="146"/>
      <c r="AF314" s="43"/>
      <c r="AG314" s="106"/>
    </row>
    <row r="315" s="24" customFormat="1" ht="27" customHeight="1" spans="1:33">
      <c r="A315" s="145"/>
      <c r="B315" s="145"/>
      <c r="C315" s="145"/>
      <c r="D315" s="145"/>
      <c r="E315" s="146"/>
      <c r="F315" s="146"/>
      <c r="G315" s="146"/>
      <c r="H315" s="146"/>
      <c r="I315" s="146"/>
      <c r="J315" s="146"/>
      <c r="K315" s="154"/>
      <c r="L315" s="146"/>
      <c r="M315" s="146"/>
      <c r="N315" s="146"/>
      <c r="O315" s="146"/>
      <c r="P315" s="146"/>
      <c r="Q315" s="158"/>
      <c r="R315" s="158"/>
      <c r="S315" s="158"/>
      <c r="T315" s="158"/>
      <c r="U315" s="148"/>
      <c r="V315" s="160"/>
      <c r="W315" s="161"/>
      <c r="X315" s="146"/>
      <c r="Y315" s="146"/>
      <c r="Z315" s="146"/>
      <c r="AA315" s="146"/>
      <c r="AB315" s="146"/>
      <c r="AC315" s="146"/>
      <c r="AD315" s="164"/>
      <c r="AE315" s="146"/>
      <c r="AF315" s="43"/>
      <c r="AG315" s="106"/>
    </row>
    <row r="316" s="24" customFormat="1" ht="27" customHeight="1" spans="1:33">
      <c r="A316" s="145"/>
      <c r="B316" s="145"/>
      <c r="C316" s="145"/>
      <c r="D316" s="145"/>
      <c r="E316" s="146"/>
      <c r="F316" s="146"/>
      <c r="G316" s="146"/>
      <c r="H316" s="146"/>
      <c r="I316" s="146"/>
      <c r="J316" s="146"/>
      <c r="K316" s="154"/>
      <c r="L316" s="146"/>
      <c r="M316" s="146"/>
      <c r="N316" s="146"/>
      <c r="O316" s="146"/>
      <c r="P316" s="146"/>
      <c r="Q316" s="158"/>
      <c r="R316" s="158"/>
      <c r="S316" s="158"/>
      <c r="T316" s="158"/>
      <c r="U316" s="148"/>
      <c r="V316" s="160"/>
      <c r="W316" s="161"/>
      <c r="X316" s="146"/>
      <c r="Y316" s="146"/>
      <c r="Z316" s="146"/>
      <c r="AA316" s="146"/>
      <c r="AB316" s="146"/>
      <c r="AC316" s="146"/>
      <c r="AD316" s="164"/>
      <c r="AE316" s="146"/>
      <c r="AF316" s="43"/>
      <c r="AG316" s="106"/>
    </row>
    <row r="317" s="24" customFormat="1" ht="27" customHeight="1" spans="1:33">
      <c r="A317" s="145"/>
      <c r="B317" s="145"/>
      <c r="C317" s="145"/>
      <c r="D317" s="145"/>
      <c r="E317" s="146"/>
      <c r="F317" s="146"/>
      <c r="G317" s="146"/>
      <c r="H317" s="146"/>
      <c r="I317" s="146"/>
      <c r="J317" s="146"/>
      <c r="K317" s="154"/>
      <c r="L317" s="146"/>
      <c r="M317" s="146"/>
      <c r="N317" s="146"/>
      <c r="O317" s="146"/>
      <c r="P317" s="146"/>
      <c r="Q317" s="158"/>
      <c r="R317" s="158"/>
      <c r="S317" s="158"/>
      <c r="T317" s="158"/>
      <c r="U317" s="148"/>
      <c r="V317" s="160"/>
      <c r="W317" s="161"/>
      <c r="X317" s="146"/>
      <c r="Y317" s="146"/>
      <c r="Z317" s="146"/>
      <c r="AA317" s="146"/>
      <c r="AB317" s="146"/>
      <c r="AC317" s="146"/>
      <c r="AD317" s="164"/>
      <c r="AE317" s="146"/>
      <c r="AF317" s="43"/>
      <c r="AG317" s="106"/>
    </row>
    <row r="318" s="24" customFormat="1" ht="27" customHeight="1" spans="1:33">
      <c r="A318" s="145"/>
      <c r="B318" s="145"/>
      <c r="C318" s="145"/>
      <c r="D318" s="145"/>
      <c r="E318" s="146"/>
      <c r="F318" s="146"/>
      <c r="G318" s="146"/>
      <c r="H318" s="146"/>
      <c r="I318" s="146"/>
      <c r="J318" s="146"/>
      <c r="K318" s="154"/>
      <c r="L318" s="146"/>
      <c r="M318" s="146"/>
      <c r="N318" s="146"/>
      <c r="O318" s="146"/>
      <c r="P318" s="146"/>
      <c r="Q318" s="158"/>
      <c r="R318" s="158"/>
      <c r="S318" s="158"/>
      <c r="T318" s="158"/>
      <c r="U318" s="148"/>
      <c r="V318" s="160"/>
      <c r="W318" s="161"/>
      <c r="X318" s="146"/>
      <c r="Y318" s="146"/>
      <c r="Z318" s="146"/>
      <c r="AA318" s="146"/>
      <c r="AB318" s="146"/>
      <c r="AC318" s="146"/>
      <c r="AD318" s="164"/>
      <c r="AE318" s="152"/>
      <c r="AF318" s="43"/>
      <c r="AG318" s="106"/>
    </row>
    <row r="319" s="24" customFormat="1" ht="27" customHeight="1" spans="1:33">
      <c r="A319" s="145"/>
      <c r="B319" s="145"/>
      <c r="C319" s="145"/>
      <c r="D319" s="145"/>
      <c r="E319" s="146"/>
      <c r="F319" s="146"/>
      <c r="G319" s="146"/>
      <c r="H319" s="146"/>
      <c r="I319" s="146"/>
      <c r="J319" s="146"/>
      <c r="K319" s="154"/>
      <c r="L319" s="146"/>
      <c r="M319" s="146"/>
      <c r="N319" s="146"/>
      <c r="O319" s="146"/>
      <c r="P319" s="146"/>
      <c r="Q319" s="158"/>
      <c r="R319" s="158"/>
      <c r="S319" s="158"/>
      <c r="T319" s="158"/>
      <c r="U319" s="148"/>
      <c r="V319" s="160"/>
      <c r="W319" s="161"/>
      <c r="X319" s="146"/>
      <c r="Y319" s="146"/>
      <c r="Z319" s="146"/>
      <c r="AA319" s="146"/>
      <c r="AB319" s="146"/>
      <c r="AC319" s="146"/>
      <c r="AD319" s="164"/>
      <c r="AE319" s="146"/>
      <c r="AF319" s="43"/>
      <c r="AG319" s="106"/>
    </row>
    <row r="320" s="24" customFormat="1" ht="27" customHeight="1" spans="1:33">
      <c r="A320" s="145"/>
      <c r="B320" s="145"/>
      <c r="C320" s="145"/>
      <c r="D320" s="145"/>
      <c r="E320" s="146"/>
      <c r="F320" s="146"/>
      <c r="G320" s="146"/>
      <c r="H320" s="146"/>
      <c r="I320" s="146"/>
      <c r="J320" s="146"/>
      <c r="K320" s="154"/>
      <c r="L320" s="146"/>
      <c r="M320" s="146"/>
      <c r="N320" s="146"/>
      <c r="O320" s="146"/>
      <c r="P320" s="146"/>
      <c r="Q320" s="158"/>
      <c r="R320" s="158"/>
      <c r="S320" s="158"/>
      <c r="T320" s="158"/>
      <c r="U320" s="148"/>
      <c r="V320" s="160"/>
      <c r="W320" s="161"/>
      <c r="X320" s="146"/>
      <c r="Y320" s="146"/>
      <c r="Z320" s="146"/>
      <c r="AA320" s="146"/>
      <c r="AB320" s="146"/>
      <c r="AC320" s="146"/>
      <c r="AD320" s="164"/>
      <c r="AE320" s="146"/>
      <c r="AF320" s="43"/>
      <c r="AG320" s="106"/>
    </row>
    <row r="321" s="24" customFormat="1" ht="27" customHeight="1" spans="1:33">
      <c r="A321" s="145"/>
      <c r="B321" s="145"/>
      <c r="C321" s="145"/>
      <c r="D321" s="145"/>
      <c r="E321" s="146"/>
      <c r="F321" s="146"/>
      <c r="G321" s="146"/>
      <c r="H321" s="146"/>
      <c r="I321" s="146"/>
      <c r="J321" s="146"/>
      <c r="K321" s="154"/>
      <c r="L321" s="146"/>
      <c r="M321" s="146"/>
      <c r="N321" s="146"/>
      <c r="O321" s="146"/>
      <c r="P321" s="146"/>
      <c r="Q321" s="158"/>
      <c r="R321" s="158"/>
      <c r="S321" s="158"/>
      <c r="T321" s="158"/>
      <c r="U321" s="148"/>
      <c r="V321" s="160"/>
      <c r="W321" s="161"/>
      <c r="X321" s="146"/>
      <c r="Y321" s="146"/>
      <c r="Z321" s="146"/>
      <c r="AA321" s="146"/>
      <c r="AB321" s="146"/>
      <c r="AC321" s="146"/>
      <c r="AD321" s="164"/>
      <c r="AE321" s="146"/>
      <c r="AF321" s="43"/>
      <c r="AG321" s="106"/>
    </row>
    <row r="322" s="24" customFormat="1" ht="27" customHeight="1" spans="1:33">
      <c r="A322" s="145"/>
      <c r="B322" s="145"/>
      <c r="C322" s="145"/>
      <c r="D322" s="145"/>
      <c r="E322" s="151"/>
      <c r="F322" s="146"/>
      <c r="G322" s="146"/>
      <c r="H322" s="146"/>
      <c r="I322" s="146"/>
      <c r="J322" s="146"/>
      <c r="K322" s="154"/>
      <c r="L322" s="146"/>
      <c r="M322" s="146"/>
      <c r="N322" s="146"/>
      <c r="O322" s="146"/>
      <c r="P322" s="146"/>
      <c r="Q322" s="158"/>
      <c r="R322" s="158"/>
      <c r="S322" s="158"/>
      <c r="T322" s="158"/>
      <c r="U322" s="148"/>
      <c r="V322" s="148"/>
      <c r="W322" s="161"/>
      <c r="X322" s="146"/>
      <c r="Y322" s="146"/>
      <c r="Z322" s="146"/>
      <c r="AA322" s="146"/>
      <c r="AB322" s="146"/>
      <c r="AC322" s="146"/>
      <c r="AD322" s="164"/>
      <c r="AE322" s="146"/>
      <c r="AF322" s="43"/>
      <c r="AG322" s="106"/>
    </row>
    <row r="323" s="24" customFormat="1" ht="27" customHeight="1" spans="1:33">
      <c r="A323" s="145"/>
      <c r="B323" s="145"/>
      <c r="C323" s="165"/>
      <c r="D323" s="165"/>
      <c r="E323" s="151"/>
      <c r="F323" s="166"/>
      <c r="G323" s="146"/>
      <c r="H323" s="166"/>
      <c r="I323" s="146"/>
      <c r="J323" s="146"/>
      <c r="K323" s="156"/>
      <c r="L323" s="146"/>
      <c r="M323" s="146"/>
      <c r="N323" s="146"/>
      <c r="O323" s="146"/>
      <c r="P323" s="146"/>
      <c r="Q323" s="158"/>
      <c r="R323" s="158"/>
      <c r="S323" s="158"/>
      <c r="T323" s="158"/>
      <c r="U323" s="172"/>
      <c r="V323" s="172"/>
      <c r="W323" s="173"/>
      <c r="X323" s="146"/>
      <c r="Y323" s="146"/>
      <c r="Z323" s="146"/>
      <c r="AA323" s="146"/>
      <c r="AB323" s="146"/>
      <c r="AC323" s="146"/>
      <c r="AD323" s="164"/>
      <c r="AE323" s="146"/>
      <c r="AF323" s="43"/>
      <c r="AG323" s="106"/>
    </row>
    <row r="324" s="24" customFormat="1" ht="27" customHeight="1" spans="1:33">
      <c r="A324" s="145"/>
      <c r="B324" s="145"/>
      <c r="C324" s="145"/>
      <c r="D324" s="145"/>
      <c r="E324" s="146"/>
      <c r="F324" s="146"/>
      <c r="G324" s="146"/>
      <c r="H324" s="146"/>
      <c r="I324" s="146"/>
      <c r="J324" s="146"/>
      <c r="K324" s="154"/>
      <c r="L324" s="146"/>
      <c r="M324" s="146"/>
      <c r="N324" s="146"/>
      <c r="O324" s="146"/>
      <c r="P324" s="146"/>
      <c r="Q324" s="158"/>
      <c r="R324" s="158"/>
      <c r="S324" s="158"/>
      <c r="T324" s="158"/>
      <c r="U324" s="146"/>
      <c r="V324" s="146"/>
      <c r="W324" s="161"/>
      <c r="X324" s="146"/>
      <c r="Y324" s="146"/>
      <c r="Z324" s="146"/>
      <c r="AA324" s="146"/>
      <c r="AB324" s="146"/>
      <c r="AC324" s="146"/>
      <c r="AD324" s="164"/>
      <c r="AE324" s="146"/>
      <c r="AF324" s="43"/>
      <c r="AG324" s="106"/>
    </row>
    <row r="325" s="24" customFormat="1" ht="27" customHeight="1" spans="1:33">
      <c r="A325" s="145"/>
      <c r="B325" s="145"/>
      <c r="C325" s="145"/>
      <c r="D325" s="145"/>
      <c r="E325" s="146"/>
      <c r="F325" s="146"/>
      <c r="G325" s="146"/>
      <c r="H325" s="146"/>
      <c r="I325" s="146"/>
      <c r="J325" s="146"/>
      <c r="K325" s="154"/>
      <c r="L325" s="146"/>
      <c r="M325" s="146"/>
      <c r="N325" s="146"/>
      <c r="O325" s="146"/>
      <c r="P325" s="146"/>
      <c r="Q325" s="158"/>
      <c r="R325" s="158"/>
      <c r="S325" s="158"/>
      <c r="T325" s="158"/>
      <c r="U325" s="146"/>
      <c r="V325" s="146"/>
      <c r="W325" s="146"/>
      <c r="X325" s="146"/>
      <c r="Y325" s="146"/>
      <c r="Z325" s="146"/>
      <c r="AA325" s="146"/>
      <c r="AB325" s="146"/>
      <c r="AC325" s="146"/>
      <c r="AD325" s="164"/>
      <c r="AE325" s="146"/>
      <c r="AF325" s="43"/>
      <c r="AG325" s="106"/>
    </row>
    <row r="326" s="24" customFormat="1" ht="27" customHeight="1" spans="1:33">
      <c r="A326" s="145"/>
      <c r="B326" s="145"/>
      <c r="C326" s="145"/>
      <c r="D326" s="145"/>
      <c r="E326" s="146"/>
      <c r="F326" s="146"/>
      <c r="G326" s="146"/>
      <c r="H326" s="146"/>
      <c r="I326" s="146"/>
      <c r="J326" s="146"/>
      <c r="K326" s="154"/>
      <c r="L326" s="146"/>
      <c r="M326" s="146"/>
      <c r="N326" s="146"/>
      <c r="O326" s="146"/>
      <c r="P326" s="146"/>
      <c r="Q326" s="158"/>
      <c r="R326" s="158"/>
      <c r="S326" s="158"/>
      <c r="T326" s="158"/>
      <c r="U326" s="146"/>
      <c r="V326" s="146"/>
      <c r="W326" s="146"/>
      <c r="X326" s="146"/>
      <c r="Y326" s="146"/>
      <c r="Z326" s="146"/>
      <c r="AA326" s="146"/>
      <c r="AB326" s="146"/>
      <c r="AC326" s="146"/>
      <c r="AD326" s="164"/>
      <c r="AE326" s="146"/>
      <c r="AF326" s="43"/>
      <c r="AG326" s="106"/>
    </row>
    <row r="327" s="24" customFormat="1" ht="27" customHeight="1" spans="1:33">
      <c r="A327" s="145"/>
      <c r="B327" s="145"/>
      <c r="C327" s="145"/>
      <c r="D327" s="145"/>
      <c r="E327" s="146"/>
      <c r="F327" s="146"/>
      <c r="G327" s="146"/>
      <c r="H327" s="146"/>
      <c r="I327" s="146"/>
      <c r="J327" s="146"/>
      <c r="K327" s="154"/>
      <c r="L327" s="146"/>
      <c r="M327" s="146"/>
      <c r="N327" s="146"/>
      <c r="O327" s="146"/>
      <c r="P327" s="146"/>
      <c r="Q327" s="158"/>
      <c r="R327" s="158"/>
      <c r="S327" s="158"/>
      <c r="T327" s="158"/>
      <c r="U327" s="146"/>
      <c r="V327" s="146"/>
      <c r="W327" s="146"/>
      <c r="X327" s="174"/>
      <c r="Y327" s="146"/>
      <c r="Z327" s="146"/>
      <c r="AA327" s="146"/>
      <c r="AB327" s="146"/>
      <c r="AC327" s="146"/>
      <c r="AD327" s="164"/>
      <c r="AE327" s="146"/>
      <c r="AF327" s="43"/>
      <c r="AG327" s="106"/>
    </row>
    <row r="328" s="24" customFormat="1" ht="27" customHeight="1" spans="1:33">
      <c r="A328" s="145"/>
      <c r="B328" s="145"/>
      <c r="C328" s="145"/>
      <c r="D328" s="145"/>
      <c r="E328" s="146"/>
      <c r="F328" s="146"/>
      <c r="G328" s="146"/>
      <c r="H328" s="146"/>
      <c r="I328" s="146"/>
      <c r="J328" s="146"/>
      <c r="K328" s="154"/>
      <c r="L328" s="146"/>
      <c r="M328" s="146"/>
      <c r="N328" s="146"/>
      <c r="O328" s="146"/>
      <c r="P328" s="146"/>
      <c r="Q328" s="158"/>
      <c r="R328" s="158"/>
      <c r="S328" s="158"/>
      <c r="T328" s="158"/>
      <c r="U328" s="146"/>
      <c r="V328" s="146"/>
      <c r="W328" s="146"/>
      <c r="X328" s="146"/>
      <c r="Y328" s="146"/>
      <c r="Z328" s="146"/>
      <c r="AA328" s="146"/>
      <c r="AB328" s="146"/>
      <c r="AC328" s="146"/>
      <c r="AD328" s="164"/>
      <c r="AE328" s="146"/>
      <c r="AF328" s="43"/>
      <c r="AG328" s="106"/>
    </row>
    <row r="329" s="24" customFormat="1" ht="27" customHeight="1" spans="1:33">
      <c r="A329" s="145"/>
      <c r="B329" s="145"/>
      <c r="C329" s="145"/>
      <c r="D329" s="145"/>
      <c r="E329" s="146"/>
      <c r="F329" s="146"/>
      <c r="G329" s="146"/>
      <c r="H329" s="146"/>
      <c r="I329" s="146"/>
      <c r="J329" s="146"/>
      <c r="K329" s="154"/>
      <c r="L329" s="146"/>
      <c r="M329" s="146"/>
      <c r="N329" s="146"/>
      <c r="O329" s="146"/>
      <c r="P329" s="146"/>
      <c r="Q329" s="158"/>
      <c r="R329" s="158"/>
      <c r="S329" s="158"/>
      <c r="T329" s="158"/>
      <c r="U329" s="146"/>
      <c r="V329" s="146"/>
      <c r="W329" s="146"/>
      <c r="X329" s="174"/>
      <c r="Y329" s="146"/>
      <c r="Z329" s="146"/>
      <c r="AA329" s="146"/>
      <c r="AB329" s="146"/>
      <c r="AC329" s="146"/>
      <c r="AD329" s="164"/>
      <c r="AE329" s="146"/>
      <c r="AF329" s="43"/>
      <c r="AG329" s="106"/>
    </row>
    <row r="330" s="24" customFormat="1" ht="27" customHeight="1" spans="1:33">
      <c r="A330" s="145"/>
      <c r="B330" s="145"/>
      <c r="C330" s="145"/>
      <c r="D330" s="145"/>
      <c r="E330" s="146"/>
      <c r="F330" s="146"/>
      <c r="G330" s="146"/>
      <c r="H330" s="146"/>
      <c r="I330" s="146"/>
      <c r="J330" s="146"/>
      <c r="K330" s="154"/>
      <c r="L330" s="146"/>
      <c r="M330" s="146"/>
      <c r="N330" s="146"/>
      <c r="O330" s="146"/>
      <c r="P330" s="146"/>
      <c r="Q330" s="158"/>
      <c r="R330" s="158"/>
      <c r="S330" s="158"/>
      <c r="T330" s="158"/>
      <c r="U330" s="146"/>
      <c r="V330" s="146"/>
      <c r="W330" s="146"/>
      <c r="X330" s="146"/>
      <c r="Y330" s="146"/>
      <c r="Z330" s="146"/>
      <c r="AA330" s="146"/>
      <c r="AB330" s="146"/>
      <c r="AC330" s="146"/>
      <c r="AD330" s="164"/>
      <c r="AE330" s="146"/>
      <c r="AF330" s="43"/>
      <c r="AG330" s="106"/>
    </row>
    <row r="331" s="24" customFormat="1" ht="27" customHeight="1" spans="1:33">
      <c r="A331" s="145"/>
      <c r="B331" s="145"/>
      <c r="C331" s="145"/>
      <c r="D331" s="145"/>
      <c r="E331" s="146"/>
      <c r="F331" s="146"/>
      <c r="G331" s="146"/>
      <c r="H331" s="146"/>
      <c r="I331" s="146"/>
      <c r="J331" s="146"/>
      <c r="K331" s="156"/>
      <c r="L331" s="146"/>
      <c r="M331" s="146"/>
      <c r="N331" s="146"/>
      <c r="O331" s="146"/>
      <c r="P331" s="146"/>
      <c r="Q331" s="158"/>
      <c r="R331" s="158"/>
      <c r="S331" s="158"/>
      <c r="T331" s="158"/>
      <c r="U331" s="146"/>
      <c r="V331" s="146"/>
      <c r="W331" s="146"/>
      <c r="X331" s="146"/>
      <c r="Y331" s="146"/>
      <c r="Z331" s="146"/>
      <c r="AA331" s="146"/>
      <c r="AB331" s="146"/>
      <c r="AC331" s="146"/>
      <c r="AD331" s="164"/>
      <c r="AE331" s="146"/>
      <c r="AF331" s="43"/>
      <c r="AG331" s="106"/>
    </row>
    <row r="332" s="24" customFormat="1" ht="27" customHeight="1" spans="1:33">
      <c r="A332" s="145"/>
      <c r="B332" s="145"/>
      <c r="C332" s="145"/>
      <c r="D332" s="145"/>
      <c r="E332" s="146"/>
      <c r="F332" s="146"/>
      <c r="G332" s="146"/>
      <c r="H332" s="146"/>
      <c r="I332" s="146"/>
      <c r="J332" s="146"/>
      <c r="K332" s="154"/>
      <c r="L332" s="146"/>
      <c r="M332" s="146"/>
      <c r="N332" s="146"/>
      <c r="O332" s="146"/>
      <c r="P332" s="146"/>
      <c r="Q332" s="158"/>
      <c r="R332" s="158"/>
      <c r="S332" s="158"/>
      <c r="T332" s="158"/>
      <c r="U332" s="146"/>
      <c r="V332" s="146"/>
      <c r="W332" s="146"/>
      <c r="X332" s="146"/>
      <c r="Y332" s="146"/>
      <c r="Z332" s="146"/>
      <c r="AA332" s="146"/>
      <c r="AB332" s="146"/>
      <c r="AC332" s="146"/>
      <c r="AD332" s="164"/>
      <c r="AE332" s="146"/>
      <c r="AF332" s="43"/>
      <c r="AG332" s="106"/>
    </row>
    <row r="333" s="24" customFormat="1" ht="27" customHeight="1" spans="1:33">
      <c r="A333" s="145"/>
      <c r="B333" s="145"/>
      <c r="C333" s="145"/>
      <c r="D333" s="145"/>
      <c r="E333" s="146"/>
      <c r="F333" s="146"/>
      <c r="G333" s="146"/>
      <c r="H333" s="146"/>
      <c r="I333" s="146"/>
      <c r="J333" s="146"/>
      <c r="K333" s="154"/>
      <c r="L333" s="146"/>
      <c r="M333" s="146"/>
      <c r="N333" s="146"/>
      <c r="O333" s="146"/>
      <c r="P333" s="146"/>
      <c r="Q333" s="158"/>
      <c r="R333" s="158"/>
      <c r="S333" s="158"/>
      <c r="T333" s="158"/>
      <c r="U333" s="146"/>
      <c r="V333" s="146"/>
      <c r="W333" s="146"/>
      <c r="X333" s="146"/>
      <c r="Y333" s="146"/>
      <c r="Z333" s="146"/>
      <c r="AA333" s="146"/>
      <c r="AB333" s="146"/>
      <c r="AC333" s="146"/>
      <c r="AD333" s="164"/>
      <c r="AE333" s="146"/>
      <c r="AF333" s="43"/>
      <c r="AG333" s="106"/>
    </row>
    <row r="334" s="24" customFormat="1" ht="27" customHeight="1" spans="1:33">
      <c r="A334" s="145"/>
      <c r="B334" s="145"/>
      <c r="C334" s="145"/>
      <c r="D334" s="145"/>
      <c r="E334" s="146"/>
      <c r="F334" s="146"/>
      <c r="G334" s="146"/>
      <c r="H334" s="146"/>
      <c r="I334" s="146"/>
      <c r="J334" s="146"/>
      <c r="K334" s="154"/>
      <c r="L334" s="146"/>
      <c r="M334" s="146"/>
      <c r="N334" s="146"/>
      <c r="O334" s="146"/>
      <c r="P334" s="146"/>
      <c r="Q334" s="158"/>
      <c r="R334" s="158"/>
      <c r="S334" s="158"/>
      <c r="T334" s="158"/>
      <c r="U334" s="146"/>
      <c r="V334" s="146"/>
      <c r="W334" s="146"/>
      <c r="X334" s="146"/>
      <c r="Y334" s="146"/>
      <c r="Z334" s="146"/>
      <c r="AA334" s="146"/>
      <c r="AB334" s="146"/>
      <c r="AC334" s="146"/>
      <c r="AD334" s="164"/>
      <c r="AE334" s="146"/>
      <c r="AF334" s="43"/>
      <c r="AG334" s="106"/>
    </row>
    <row r="335" s="24" customFormat="1" ht="27" customHeight="1" spans="1:33">
      <c r="A335" s="145"/>
      <c r="B335" s="145"/>
      <c r="C335" s="145"/>
      <c r="D335" s="145"/>
      <c r="E335" s="146"/>
      <c r="F335" s="146"/>
      <c r="G335" s="146"/>
      <c r="H335" s="146"/>
      <c r="I335" s="146"/>
      <c r="J335" s="146"/>
      <c r="K335" s="154"/>
      <c r="L335" s="146"/>
      <c r="M335" s="146"/>
      <c r="N335" s="146"/>
      <c r="O335" s="146"/>
      <c r="P335" s="146"/>
      <c r="Q335" s="158"/>
      <c r="R335" s="158"/>
      <c r="S335" s="158"/>
      <c r="T335" s="158"/>
      <c r="U335" s="146"/>
      <c r="V335" s="146"/>
      <c r="W335" s="146"/>
      <c r="X335" s="174"/>
      <c r="Y335" s="146"/>
      <c r="Z335" s="146"/>
      <c r="AA335" s="146"/>
      <c r="AB335" s="146"/>
      <c r="AC335" s="146"/>
      <c r="AD335" s="164"/>
      <c r="AE335" s="146"/>
      <c r="AF335" s="43"/>
      <c r="AG335" s="106"/>
    </row>
    <row r="336" s="24" customFormat="1" ht="27" customHeight="1" spans="1:33">
      <c r="A336" s="145"/>
      <c r="B336" s="145"/>
      <c r="C336" s="145"/>
      <c r="D336" s="145"/>
      <c r="E336" s="146"/>
      <c r="F336" s="146"/>
      <c r="G336" s="146"/>
      <c r="H336" s="146"/>
      <c r="I336" s="146"/>
      <c r="J336" s="146"/>
      <c r="K336" s="154"/>
      <c r="L336" s="146"/>
      <c r="M336" s="146"/>
      <c r="N336" s="146"/>
      <c r="O336" s="146"/>
      <c r="P336" s="146"/>
      <c r="Q336" s="158"/>
      <c r="R336" s="158"/>
      <c r="S336" s="158"/>
      <c r="T336" s="158"/>
      <c r="U336" s="146"/>
      <c r="V336" s="146"/>
      <c r="W336" s="146"/>
      <c r="X336" s="174"/>
      <c r="Y336" s="146"/>
      <c r="Z336" s="146"/>
      <c r="AA336" s="146"/>
      <c r="AB336" s="146"/>
      <c r="AC336" s="146"/>
      <c r="AD336" s="164"/>
      <c r="AE336" s="146"/>
      <c r="AF336" s="43"/>
      <c r="AG336" s="106"/>
    </row>
    <row r="337" s="24" customFormat="1" ht="27" customHeight="1" spans="1:33">
      <c r="A337" s="145"/>
      <c r="B337" s="145"/>
      <c r="C337" s="145"/>
      <c r="D337" s="145"/>
      <c r="E337" s="146"/>
      <c r="F337" s="146"/>
      <c r="G337" s="146"/>
      <c r="H337" s="146"/>
      <c r="I337" s="146"/>
      <c r="J337" s="146"/>
      <c r="K337" s="154"/>
      <c r="L337" s="146"/>
      <c r="M337" s="146"/>
      <c r="N337" s="146"/>
      <c r="O337" s="146"/>
      <c r="P337" s="146"/>
      <c r="Q337" s="158"/>
      <c r="R337" s="158"/>
      <c r="S337" s="158"/>
      <c r="T337" s="158"/>
      <c r="U337" s="146"/>
      <c r="V337" s="146"/>
      <c r="W337" s="146"/>
      <c r="X337" s="146"/>
      <c r="Y337" s="146"/>
      <c r="Z337" s="146"/>
      <c r="AA337" s="146"/>
      <c r="AB337" s="146"/>
      <c r="AC337" s="146"/>
      <c r="AD337" s="164"/>
      <c r="AE337" s="146"/>
      <c r="AF337" s="43"/>
      <c r="AG337" s="106"/>
    </row>
    <row r="338" s="24" customFormat="1" ht="27" customHeight="1" spans="1:33">
      <c r="A338" s="145"/>
      <c r="B338" s="145"/>
      <c r="C338" s="145"/>
      <c r="D338" s="145"/>
      <c r="E338" s="146"/>
      <c r="F338" s="146"/>
      <c r="G338" s="146"/>
      <c r="H338" s="146"/>
      <c r="I338" s="146"/>
      <c r="J338" s="146"/>
      <c r="K338" s="154"/>
      <c r="L338" s="146"/>
      <c r="M338" s="146"/>
      <c r="N338" s="146"/>
      <c r="O338" s="146"/>
      <c r="P338" s="146"/>
      <c r="Q338" s="158"/>
      <c r="R338" s="158"/>
      <c r="S338" s="158"/>
      <c r="T338" s="158"/>
      <c r="U338" s="154"/>
      <c r="V338" s="146"/>
      <c r="W338" s="146"/>
      <c r="X338" s="146"/>
      <c r="Y338" s="146"/>
      <c r="Z338" s="146"/>
      <c r="AA338" s="146"/>
      <c r="AB338" s="146"/>
      <c r="AC338" s="146"/>
      <c r="AD338" s="164"/>
      <c r="AE338" s="146"/>
      <c r="AF338" s="43"/>
      <c r="AG338" s="106"/>
    </row>
    <row r="339" s="24" customFormat="1" ht="27" customHeight="1" spans="1:33">
      <c r="A339" s="145"/>
      <c r="B339" s="145"/>
      <c r="C339" s="145"/>
      <c r="D339" s="145"/>
      <c r="E339" s="146"/>
      <c r="F339" s="146"/>
      <c r="G339" s="146"/>
      <c r="H339" s="146"/>
      <c r="I339" s="146"/>
      <c r="J339" s="146"/>
      <c r="K339" s="154"/>
      <c r="L339" s="146"/>
      <c r="M339" s="146"/>
      <c r="N339" s="146"/>
      <c r="O339" s="146"/>
      <c r="P339" s="146"/>
      <c r="Q339" s="158"/>
      <c r="R339" s="158"/>
      <c r="S339" s="158"/>
      <c r="T339" s="158"/>
      <c r="U339" s="146"/>
      <c r="V339" s="146"/>
      <c r="W339" s="146"/>
      <c r="X339" s="174"/>
      <c r="Y339" s="146"/>
      <c r="Z339" s="146"/>
      <c r="AA339" s="146"/>
      <c r="AB339" s="146"/>
      <c r="AC339" s="146"/>
      <c r="AD339" s="164"/>
      <c r="AE339" s="146"/>
      <c r="AF339" s="43"/>
      <c r="AG339" s="106"/>
    </row>
    <row r="340" s="24" customFormat="1" ht="27" customHeight="1" spans="1:33">
      <c r="A340" s="145"/>
      <c r="B340" s="145"/>
      <c r="C340" s="145"/>
      <c r="D340" s="145"/>
      <c r="E340" s="146"/>
      <c r="F340" s="167"/>
      <c r="G340" s="168"/>
      <c r="H340" s="146"/>
      <c r="I340" s="146"/>
      <c r="J340" s="146"/>
      <c r="K340" s="154"/>
      <c r="L340" s="146"/>
      <c r="M340" s="146"/>
      <c r="N340" s="146"/>
      <c r="O340" s="146"/>
      <c r="P340" s="146"/>
      <c r="Q340" s="175"/>
      <c r="R340" s="175"/>
      <c r="S340" s="175"/>
      <c r="T340" s="175"/>
      <c r="U340" s="146"/>
      <c r="V340" s="146"/>
      <c r="W340" s="146"/>
      <c r="X340" s="174"/>
      <c r="Y340" s="146"/>
      <c r="Z340" s="146"/>
      <c r="AA340" s="146"/>
      <c r="AB340" s="146"/>
      <c r="AC340" s="146"/>
      <c r="AD340" s="164"/>
      <c r="AE340" s="146"/>
      <c r="AF340" s="43"/>
      <c r="AG340" s="106"/>
    </row>
    <row r="341" s="24" customFormat="1" ht="27" customHeight="1" spans="1:33">
      <c r="A341" s="145"/>
      <c r="B341" s="145"/>
      <c r="C341" s="145"/>
      <c r="D341" s="146"/>
      <c r="E341" s="146"/>
      <c r="F341" s="146"/>
      <c r="G341" s="146"/>
      <c r="H341" s="146"/>
      <c r="I341" s="146"/>
      <c r="J341" s="153"/>
      <c r="K341" s="154"/>
      <c r="L341" s="146"/>
      <c r="M341" s="146"/>
      <c r="N341" s="146"/>
      <c r="O341" s="146"/>
      <c r="P341" s="153"/>
      <c r="Q341" s="158"/>
      <c r="R341" s="158"/>
      <c r="S341" s="158"/>
      <c r="T341" s="158"/>
      <c r="U341" s="146"/>
      <c r="V341" s="146"/>
      <c r="W341" s="146"/>
      <c r="X341" s="146"/>
      <c r="Y341" s="146"/>
      <c r="Z341" s="146"/>
      <c r="AA341" s="146"/>
      <c r="AB341" s="146"/>
      <c r="AC341" s="146"/>
      <c r="AD341" s="164"/>
      <c r="AE341" s="146"/>
      <c r="AF341" s="43"/>
      <c r="AG341" s="106"/>
    </row>
    <row r="342" s="24" customFormat="1" ht="27" customHeight="1" spans="1:33">
      <c r="A342" s="145"/>
      <c r="B342" s="145"/>
      <c r="C342" s="145"/>
      <c r="D342" s="145"/>
      <c r="E342" s="146"/>
      <c r="F342" s="146"/>
      <c r="G342" s="146"/>
      <c r="H342" s="146"/>
      <c r="I342" s="146"/>
      <c r="J342" s="146"/>
      <c r="K342" s="154"/>
      <c r="L342" s="146"/>
      <c r="M342" s="146"/>
      <c r="N342" s="146"/>
      <c r="O342" s="146"/>
      <c r="P342" s="146"/>
      <c r="Q342" s="158"/>
      <c r="R342" s="158"/>
      <c r="S342" s="158"/>
      <c r="T342" s="158"/>
      <c r="U342" s="146"/>
      <c r="V342" s="146"/>
      <c r="W342" s="146"/>
      <c r="X342" s="146"/>
      <c r="Y342" s="146"/>
      <c r="Z342" s="146"/>
      <c r="AA342" s="146"/>
      <c r="AB342" s="146"/>
      <c r="AC342" s="146"/>
      <c r="AD342" s="164"/>
      <c r="AE342" s="146"/>
      <c r="AF342" s="43"/>
      <c r="AG342" s="106"/>
    </row>
    <row r="343" s="24" customFormat="1" ht="27" customHeight="1" spans="1:33">
      <c r="A343" s="145"/>
      <c r="B343" s="145"/>
      <c r="C343" s="145"/>
      <c r="D343" s="145"/>
      <c r="E343" s="146"/>
      <c r="F343" s="146"/>
      <c r="G343" s="146"/>
      <c r="H343" s="146"/>
      <c r="I343" s="146"/>
      <c r="J343" s="146"/>
      <c r="K343" s="171"/>
      <c r="L343" s="146"/>
      <c r="M343" s="146"/>
      <c r="N343" s="146"/>
      <c r="O343" s="146"/>
      <c r="P343" s="146"/>
      <c r="Q343" s="158"/>
      <c r="R343" s="158"/>
      <c r="S343" s="158"/>
      <c r="T343" s="158"/>
      <c r="U343" s="146"/>
      <c r="V343" s="176"/>
      <c r="W343" s="146"/>
      <c r="X343" s="146"/>
      <c r="Y343" s="146"/>
      <c r="Z343" s="146"/>
      <c r="AA343" s="146"/>
      <c r="AB343" s="146"/>
      <c r="AC343" s="146"/>
      <c r="AD343" s="164"/>
      <c r="AE343" s="146"/>
      <c r="AF343" s="43"/>
      <c r="AG343" s="106"/>
    </row>
    <row r="344" s="24" customFormat="1" ht="27" customHeight="1" spans="1:33">
      <c r="A344" s="145"/>
      <c r="B344" s="145"/>
      <c r="C344" s="145"/>
      <c r="D344" s="145"/>
      <c r="E344" s="146"/>
      <c r="F344" s="146"/>
      <c r="G344" s="146"/>
      <c r="H344" s="146"/>
      <c r="I344" s="146"/>
      <c r="J344" s="146"/>
      <c r="K344" s="154"/>
      <c r="L344" s="146"/>
      <c r="M344" s="146"/>
      <c r="N344" s="146"/>
      <c r="O344" s="146"/>
      <c r="P344" s="146"/>
      <c r="Q344" s="158"/>
      <c r="R344" s="158"/>
      <c r="S344" s="158"/>
      <c r="T344" s="158"/>
      <c r="U344" s="154"/>
      <c r="V344" s="154"/>
      <c r="W344" s="154"/>
      <c r="X344" s="146"/>
      <c r="Y344" s="146"/>
      <c r="Z344" s="146"/>
      <c r="AA344" s="146"/>
      <c r="AB344" s="146"/>
      <c r="AC344" s="146"/>
      <c r="AD344" s="164"/>
      <c r="AE344" s="146"/>
      <c r="AF344" s="43"/>
      <c r="AG344" s="106"/>
    </row>
    <row r="345" s="24" customFormat="1" ht="27" customHeight="1" spans="1:33">
      <c r="A345" s="145"/>
      <c r="B345" s="145"/>
      <c r="C345" s="145"/>
      <c r="D345" s="145"/>
      <c r="E345" s="146"/>
      <c r="F345" s="146"/>
      <c r="G345" s="146"/>
      <c r="H345" s="146"/>
      <c r="I345" s="146"/>
      <c r="J345" s="146"/>
      <c r="K345" s="154"/>
      <c r="L345" s="146"/>
      <c r="M345" s="146"/>
      <c r="N345" s="146"/>
      <c r="O345" s="146"/>
      <c r="P345" s="146"/>
      <c r="Q345" s="158"/>
      <c r="R345" s="158"/>
      <c r="S345" s="158"/>
      <c r="T345" s="158"/>
      <c r="U345" s="154"/>
      <c r="V345" s="154"/>
      <c r="W345" s="154"/>
      <c r="X345" s="146"/>
      <c r="Y345" s="146"/>
      <c r="Z345" s="146"/>
      <c r="AA345" s="146"/>
      <c r="AB345" s="146"/>
      <c r="AC345" s="146"/>
      <c r="AD345" s="164"/>
      <c r="AE345" s="146"/>
      <c r="AF345" s="43"/>
      <c r="AG345" s="106"/>
    </row>
    <row r="346" s="24" customFormat="1" ht="27" customHeight="1" spans="1:33">
      <c r="A346" s="145"/>
      <c r="B346" s="145"/>
      <c r="C346" s="145"/>
      <c r="D346" s="145"/>
      <c r="E346" s="146"/>
      <c r="F346" s="146"/>
      <c r="G346" s="146"/>
      <c r="H346" s="146"/>
      <c r="I346" s="146"/>
      <c r="J346" s="146"/>
      <c r="K346" s="154"/>
      <c r="L346" s="146"/>
      <c r="M346" s="146"/>
      <c r="N346" s="146"/>
      <c r="O346" s="146"/>
      <c r="P346" s="146"/>
      <c r="Q346" s="158"/>
      <c r="R346" s="158"/>
      <c r="S346" s="158"/>
      <c r="T346" s="158"/>
      <c r="U346" s="154"/>
      <c r="V346" s="154"/>
      <c r="W346" s="154"/>
      <c r="X346" s="146"/>
      <c r="Y346" s="146"/>
      <c r="Z346" s="146"/>
      <c r="AA346" s="146"/>
      <c r="AB346" s="146"/>
      <c r="AC346" s="146"/>
      <c r="AD346" s="164"/>
      <c r="AE346" s="146"/>
      <c r="AF346" s="43"/>
      <c r="AG346" s="106"/>
    </row>
    <row r="347" s="24" customFormat="1" ht="27" customHeight="1" spans="1:33">
      <c r="A347" s="145"/>
      <c r="B347" s="145"/>
      <c r="C347" s="145"/>
      <c r="D347" s="145"/>
      <c r="E347" s="146"/>
      <c r="F347" s="146"/>
      <c r="G347" s="146"/>
      <c r="H347" s="146"/>
      <c r="I347" s="146"/>
      <c r="J347" s="146"/>
      <c r="K347" s="154"/>
      <c r="L347" s="146"/>
      <c r="M347" s="146"/>
      <c r="N347" s="146"/>
      <c r="O347" s="146"/>
      <c r="P347" s="146"/>
      <c r="Q347" s="158"/>
      <c r="R347" s="158"/>
      <c r="S347" s="158"/>
      <c r="T347" s="158"/>
      <c r="U347" s="154"/>
      <c r="V347" s="154"/>
      <c r="W347" s="154"/>
      <c r="X347" s="146"/>
      <c r="Y347" s="146"/>
      <c r="Z347" s="146"/>
      <c r="AA347" s="146"/>
      <c r="AB347" s="146"/>
      <c r="AC347" s="146"/>
      <c r="AD347" s="164"/>
      <c r="AE347" s="146"/>
      <c r="AF347" s="43"/>
      <c r="AG347" s="106"/>
    </row>
    <row r="348" s="24" customFormat="1" ht="27" customHeight="1" spans="1:33">
      <c r="A348" s="145"/>
      <c r="B348" s="145"/>
      <c r="C348" s="145"/>
      <c r="D348" s="145"/>
      <c r="E348" s="146"/>
      <c r="F348" s="146"/>
      <c r="G348" s="146"/>
      <c r="H348" s="146"/>
      <c r="I348" s="146"/>
      <c r="J348" s="146"/>
      <c r="K348" s="154"/>
      <c r="L348" s="146"/>
      <c r="M348" s="146"/>
      <c r="N348" s="146"/>
      <c r="O348" s="146"/>
      <c r="P348" s="146"/>
      <c r="Q348" s="158"/>
      <c r="R348" s="158"/>
      <c r="S348" s="158"/>
      <c r="T348" s="158"/>
      <c r="U348" s="154"/>
      <c r="V348" s="154"/>
      <c r="W348" s="154"/>
      <c r="X348" s="146"/>
      <c r="Y348" s="146"/>
      <c r="Z348" s="146"/>
      <c r="AA348" s="146"/>
      <c r="AB348" s="146"/>
      <c r="AC348" s="146"/>
      <c r="AD348" s="164"/>
      <c r="AE348" s="146"/>
      <c r="AF348" s="43"/>
      <c r="AG348" s="106"/>
    </row>
    <row r="349" s="24" customFormat="1" ht="27" customHeight="1" spans="1:33">
      <c r="A349" s="145"/>
      <c r="B349" s="145"/>
      <c r="C349" s="145"/>
      <c r="D349" s="145"/>
      <c r="E349" s="146"/>
      <c r="F349" s="146"/>
      <c r="G349" s="146"/>
      <c r="H349" s="146"/>
      <c r="I349" s="146"/>
      <c r="J349" s="146"/>
      <c r="K349" s="154"/>
      <c r="L349" s="146"/>
      <c r="M349" s="146"/>
      <c r="N349" s="146"/>
      <c r="O349" s="146"/>
      <c r="P349" s="146"/>
      <c r="Q349" s="158"/>
      <c r="R349" s="158"/>
      <c r="S349" s="158"/>
      <c r="T349" s="158"/>
      <c r="U349" s="154"/>
      <c r="V349" s="154"/>
      <c r="W349" s="154"/>
      <c r="X349" s="146"/>
      <c r="Y349" s="146"/>
      <c r="Z349" s="146"/>
      <c r="AA349" s="146"/>
      <c r="AB349" s="146"/>
      <c r="AC349" s="146"/>
      <c r="AD349" s="164"/>
      <c r="AE349" s="146"/>
      <c r="AF349" s="43"/>
      <c r="AG349" s="106"/>
    </row>
    <row r="350" s="24" customFormat="1" ht="27" customHeight="1" spans="1:33">
      <c r="A350" s="145"/>
      <c r="B350" s="145"/>
      <c r="C350" s="145"/>
      <c r="D350" s="145"/>
      <c r="E350" s="146"/>
      <c r="F350" s="146"/>
      <c r="G350" s="146"/>
      <c r="H350" s="146"/>
      <c r="I350" s="146"/>
      <c r="J350" s="146"/>
      <c r="K350" s="154"/>
      <c r="L350" s="146"/>
      <c r="M350" s="146"/>
      <c r="N350" s="146"/>
      <c r="O350" s="146"/>
      <c r="P350" s="146"/>
      <c r="Q350" s="158"/>
      <c r="R350" s="158"/>
      <c r="S350" s="158"/>
      <c r="T350" s="158"/>
      <c r="U350" s="154"/>
      <c r="V350" s="154"/>
      <c r="W350" s="154"/>
      <c r="X350" s="146"/>
      <c r="Y350" s="146"/>
      <c r="Z350" s="146"/>
      <c r="AA350" s="146"/>
      <c r="AB350" s="146"/>
      <c r="AC350" s="146"/>
      <c r="AD350" s="164"/>
      <c r="AE350" s="146"/>
      <c r="AF350" s="43"/>
      <c r="AG350" s="106"/>
    </row>
    <row r="351" s="24" customFormat="1" ht="27" customHeight="1" spans="1:33">
      <c r="A351" s="145"/>
      <c r="B351" s="145"/>
      <c r="C351" s="145"/>
      <c r="D351" s="145"/>
      <c r="E351" s="146"/>
      <c r="F351" s="146"/>
      <c r="G351" s="146"/>
      <c r="H351" s="146"/>
      <c r="I351" s="146"/>
      <c r="J351" s="146"/>
      <c r="K351" s="154"/>
      <c r="L351" s="146"/>
      <c r="M351" s="146"/>
      <c r="N351" s="146"/>
      <c r="O351" s="146"/>
      <c r="P351" s="146"/>
      <c r="Q351" s="158"/>
      <c r="R351" s="158"/>
      <c r="S351" s="158"/>
      <c r="T351" s="158"/>
      <c r="U351" s="154"/>
      <c r="V351" s="154"/>
      <c r="W351" s="154"/>
      <c r="X351" s="146"/>
      <c r="Y351" s="146"/>
      <c r="Z351" s="146"/>
      <c r="AA351" s="146"/>
      <c r="AB351" s="146"/>
      <c r="AC351" s="146"/>
      <c r="AD351" s="164"/>
      <c r="AE351" s="146"/>
      <c r="AF351" s="43"/>
      <c r="AG351" s="106"/>
    </row>
    <row r="352" s="24" customFormat="1" ht="27" customHeight="1" spans="1:33">
      <c r="A352" s="145"/>
      <c r="B352" s="145"/>
      <c r="C352" s="145"/>
      <c r="D352" s="145"/>
      <c r="E352" s="146"/>
      <c r="F352" s="146"/>
      <c r="G352" s="146"/>
      <c r="H352" s="146"/>
      <c r="I352" s="146"/>
      <c r="J352" s="146"/>
      <c r="K352" s="154"/>
      <c r="L352" s="146"/>
      <c r="M352" s="146"/>
      <c r="N352" s="146"/>
      <c r="O352" s="146"/>
      <c r="P352" s="146"/>
      <c r="Q352" s="158"/>
      <c r="R352" s="158"/>
      <c r="S352" s="158"/>
      <c r="T352" s="158"/>
      <c r="U352" s="154"/>
      <c r="V352" s="154"/>
      <c r="W352" s="154"/>
      <c r="X352" s="146"/>
      <c r="Y352" s="146"/>
      <c r="Z352" s="146"/>
      <c r="AA352" s="146"/>
      <c r="AB352" s="146"/>
      <c r="AC352" s="146"/>
      <c r="AD352" s="164"/>
      <c r="AE352" s="146"/>
      <c r="AF352" s="43"/>
      <c r="AG352" s="106"/>
    </row>
    <row r="353" s="24" customFormat="1" ht="27" customHeight="1" spans="1:33">
      <c r="A353" s="145"/>
      <c r="B353" s="145"/>
      <c r="C353" s="145"/>
      <c r="D353" s="145"/>
      <c r="E353" s="146"/>
      <c r="F353" s="146"/>
      <c r="G353" s="146"/>
      <c r="H353" s="146"/>
      <c r="I353" s="146"/>
      <c r="J353" s="146"/>
      <c r="K353" s="154"/>
      <c r="L353" s="146"/>
      <c r="M353" s="146"/>
      <c r="N353" s="146"/>
      <c r="O353" s="146"/>
      <c r="P353" s="146"/>
      <c r="Q353" s="158"/>
      <c r="R353" s="158"/>
      <c r="S353" s="158"/>
      <c r="T353" s="158"/>
      <c r="U353" s="154"/>
      <c r="V353" s="154"/>
      <c r="W353" s="154"/>
      <c r="X353" s="146"/>
      <c r="Y353" s="146"/>
      <c r="Z353" s="146"/>
      <c r="AA353" s="146"/>
      <c r="AB353" s="146"/>
      <c r="AC353" s="146"/>
      <c r="AD353" s="164"/>
      <c r="AE353" s="146"/>
      <c r="AF353" s="43"/>
      <c r="AG353" s="106"/>
    </row>
    <row r="354" s="24" customFormat="1" ht="27" customHeight="1" spans="1:33">
      <c r="A354" s="145"/>
      <c r="B354" s="145"/>
      <c r="C354" s="145"/>
      <c r="D354" s="145"/>
      <c r="E354" s="146"/>
      <c r="F354" s="152"/>
      <c r="G354" s="146"/>
      <c r="H354" s="146"/>
      <c r="I354" s="146"/>
      <c r="J354" s="146"/>
      <c r="K354" s="157"/>
      <c r="L354" s="146"/>
      <c r="M354" s="146"/>
      <c r="N354" s="146"/>
      <c r="O354" s="146"/>
      <c r="P354" s="146"/>
      <c r="Q354" s="158"/>
      <c r="R354" s="158"/>
      <c r="S354" s="158"/>
      <c r="T354" s="158"/>
      <c r="U354" s="154"/>
      <c r="V354" s="154"/>
      <c r="W354" s="154"/>
      <c r="X354" s="146"/>
      <c r="Y354" s="146"/>
      <c r="Z354" s="146"/>
      <c r="AA354" s="146"/>
      <c r="AB354" s="146"/>
      <c r="AC354" s="146"/>
      <c r="AD354" s="164"/>
      <c r="AE354" s="146"/>
      <c r="AF354" s="43"/>
      <c r="AG354" s="106"/>
    </row>
    <row r="355" s="24" customFormat="1" ht="27" customHeight="1" spans="1:33">
      <c r="A355" s="145"/>
      <c r="B355" s="145"/>
      <c r="C355" s="145"/>
      <c r="D355" s="145"/>
      <c r="E355" s="146"/>
      <c r="F355" s="146"/>
      <c r="G355" s="146"/>
      <c r="H355" s="146"/>
      <c r="I355" s="146"/>
      <c r="J355" s="146"/>
      <c r="K355" s="154"/>
      <c r="L355" s="146"/>
      <c r="M355" s="146"/>
      <c r="N355" s="146"/>
      <c r="O355" s="146"/>
      <c r="P355" s="146"/>
      <c r="Q355" s="158"/>
      <c r="R355" s="158"/>
      <c r="S355" s="158"/>
      <c r="T355" s="158"/>
      <c r="U355" s="154"/>
      <c r="V355" s="154"/>
      <c r="W355" s="154"/>
      <c r="X355" s="146"/>
      <c r="Y355" s="146"/>
      <c r="Z355" s="146"/>
      <c r="AA355" s="146"/>
      <c r="AB355" s="146"/>
      <c r="AC355" s="146"/>
      <c r="AD355" s="164"/>
      <c r="AE355" s="146"/>
      <c r="AF355" s="43"/>
      <c r="AG355" s="106"/>
    </row>
    <row r="356" s="24" customFormat="1" ht="27" customHeight="1" spans="1:33">
      <c r="A356" s="145"/>
      <c r="B356" s="145"/>
      <c r="C356" s="145"/>
      <c r="D356" s="145"/>
      <c r="E356" s="146"/>
      <c r="F356" s="146"/>
      <c r="G356" s="146"/>
      <c r="H356" s="146"/>
      <c r="I356" s="146"/>
      <c r="J356" s="146"/>
      <c r="K356" s="154"/>
      <c r="L356" s="146"/>
      <c r="M356" s="146"/>
      <c r="N356" s="146"/>
      <c r="O356" s="146"/>
      <c r="P356" s="146"/>
      <c r="Q356" s="158"/>
      <c r="R356" s="158"/>
      <c r="S356" s="158"/>
      <c r="T356" s="158"/>
      <c r="U356" s="154"/>
      <c r="V356" s="154"/>
      <c r="W356" s="154"/>
      <c r="X356" s="146"/>
      <c r="Y356" s="146"/>
      <c r="Z356" s="146"/>
      <c r="AA356" s="146"/>
      <c r="AB356" s="146"/>
      <c r="AC356" s="146"/>
      <c r="AD356" s="164"/>
      <c r="AE356" s="146"/>
      <c r="AF356" s="43"/>
      <c r="AG356" s="106"/>
    </row>
    <row r="357" s="24" customFormat="1" ht="27" customHeight="1" spans="1:33">
      <c r="A357" s="145"/>
      <c r="B357" s="145"/>
      <c r="C357" s="145"/>
      <c r="D357" s="145"/>
      <c r="E357" s="146"/>
      <c r="F357" s="146"/>
      <c r="G357" s="146"/>
      <c r="H357" s="146"/>
      <c r="I357" s="146"/>
      <c r="J357" s="146"/>
      <c r="K357" s="154"/>
      <c r="L357" s="146"/>
      <c r="M357" s="146"/>
      <c r="N357" s="146"/>
      <c r="O357" s="146"/>
      <c r="P357" s="146"/>
      <c r="Q357" s="158"/>
      <c r="R357" s="158"/>
      <c r="S357" s="158"/>
      <c r="T357" s="158"/>
      <c r="U357" s="154"/>
      <c r="V357" s="154"/>
      <c r="W357" s="154"/>
      <c r="X357" s="146"/>
      <c r="Y357" s="146"/>
      <c r="Z357" s="146"/>
      <c r="AA357" s="146"/>
      <c r="AB357" s="146"/>
      <c r="AC357" s="146"/>
      <c r="AD357" s="164"/>
      <c r="AE357" s="146"/>
      <c r="AF357" s="43"/>
      <c r="AG357" s="106"/>
    </row>
    <row r="358" s="24" customFormat="1" ht="27" customHeight="1" spans="1:33">
      <c r="A358" s="145"/>
      <c r="B358" s="147"/>
      <c r="C358" s="147"/>
      <c r="D358" s="147"/>
      <c r="E358" s="149"/>
      <c r="F358" s="146"/>
      <c r="G358" s="146"/>
      <c r="H358" s="145"/>
      <c r="I358" s="146"/>
      <c r="J358" s="146"/>
      <c r="K358" s="148"/>
      <c r="L358" s="146"/>
      <c r="M358" s="146"/>
      <c r="N358" s="146"/>
      <c r="O358" s="146"/>
      <c r="P358" s="146"/>
      <c r="Q358" s="158"/>
      <c r="R358" s="158"/>
      <c r="S358" s="158"/>
      <c r="T358" s="158"/>
      <c r="U358" s="149"/>
      <c r="V358" s="149"/>
      <c r="W358" s="149"/>
      <c r="X358" s="146"/>
      <c r="Y358" s="147"/>
      <c r="Z358" s="147"/>
      <c r="AA358" s="147"/>
      <c r="AB358" s="147"/>
      <c r="AC358" s="147"/>
      <c r="AD358" s="164"/>
      <c r="AE358" s="146"/>
      <c r="AF358" s="43"/>
      <c r="AG358" s="106"/>
    </row>
    <row r="359" s="24" customFormat="1" ht="27" customHeight="1" spans="1:33">
      <c r="A359" s="145"/>
      <c r="B359" s="147"/>
      <c r="C359" s="145"/>
      <c r="D359" s="169"/>
      <c r="E359" s="149"/>
      <c r="F359" s="149"/>
      <c r="G359" s="146"/>
      <c r="H359" s="145"/>
      <c r="I359" s="146"/>
      <c r="J359" s="146"/>
      <c r="K359" s="148"/>
      <c r="L359" s="146"/>
      <c r="M359" s="146"/>
      <c r="N359" s="146"/>
      <c r="O359" s="146"/>
      <c r="P359" s="146"/>
      <c r="Q359" s="158"/>
      <c r="R359" s="158"/>
      <c r="S359" s="158"/>
      <c r="T359" s="158"/>
      <c r="U359" s="149"/>
      <c r="V359" s="149"/>
      <c r="W359" s="149"/>
      <c r="X359" s="146"/>
      <c r="Y359" s="147"/>
      <c r="Z359" s="147"/>
      <c r="AA359" s="147"/>
      <c r="AB359" s="147"/>
      <c r="AC359" s="147"/>
      <c r="AD359" s="164"/>
      <c r="AE359" s="146"/>
      <c r="AF359" s="43"/>
      <c r="AG359" s="106"/>
    </row>
    <row r="360" s="24" customFormat="1" ht="27" customHeight="1" spans="1:33">
      <c r="A360" s="145"/>
      <c r="B360" s="145"/>
      <c r="C360" s="145"/>
      <c r="D360" s="145"/>
      <c r="E360" s="146"/>
      <c r="F360" s="146"/>
      <c r="G360" s="146"/>
      <c r="H360" s="146"/>
      <c r="I360" s="146"/>
      <c r="J360" s="146"/>
      <c r="K360" s="154"/>
      <c r="L360" s="146"/>
      <c r="M360" s="146"/>
      <c r="N360" s="146"/>
      <c r="O360" s="146"/>
      <c r="P360" s="146"/>
      <c r="Q360" s="158"/>
      <c r="R360" s="158"/>
      <c r="S360" s="158"/>
      <c r="T360" s="158"/>
      <c r="U360" s="146"/>
      <c r="V360" s="146"/>
      <c r="W360" s="146"/>
      <c r="X360" s="146"/>
      <c r="Y360" s="146"/>
      <c r="Z360" s="146"/>
      <c r="AA360" s="146"/>
      <c r="AB360" s="146"/>
      <c r="AC360" s="146"/>
      <c r="AD360" s="164"/>
      <c r="AE360" s="146"/>
      <c r="AF360" s="43"/>
      <c r="AG360" s="106"/>
    </row>
    <row r="361" s="24" customFormat="1" ht="27" customHeight="1" spans="1:33">
      <c r="A361" s="145"/>
      <c r="B361" s="145"/>
      <c r="C361" s="145"/>
      <c r="D361" s="145"/>
      <c r="E361" s="146"/>
      <c r="F361" s="146"/>
      <c r="G361" s="146"/>
      <c r="H361" s="146"/>
      <c r="I361" s="146"/>
      <c r="J361" s="146"/>
      <c r="K361" s="154"/>
      <c r="L361" s="146"/>
      <c r="M361" s="146"/>
      <c r="N361" s="146"/>
      <c r="O361" s="146"/>
      <c r="P361" s="146"/>
      <c r="Q361" s="158"/>
      <c r="R361" s="158"/>
      <c r="S361" s="158"/>
      <c r="T361" s="158"/>
      <c r="U361" s="146"/>
      <c r="V361" s="146"/>
      <c r="W361" s="146"/>
      <c r="X361" s="146"/>
      <c r="Y361" s="146"/>
      <c r="Z361" s="146"/>
      <c r="AA361" s="146"/>
      <c r="AB361" s="146"/>
      <c r="AC361" s="146"/>
      <c r="AD361" s="164"/>
      <c r="AE361" s="146"/>
      <c r="AF361" s="43"/>
      <c r="AG361" s="106"/>
    </row>
    <row r="362" s="24" customFormat="1" ht="27" customHeight="1" spans="1:33">
      <c r="A362" s="145"/>
      <c r="B362" s="145"/>
      <c r="C362" s="145"/>
      <c r="D362" s="145"/>
      <c r="E362" s="146"/>
      <c r="F362" s="146"/>
      <c r="G362" s="146"/>
      <c r="H362" s="146"/>
      <c r="I362" s="146"/>
      <c r="J362" s="146"/>
      <c r="K362" s="154"/>
      <c r="L362" s="146"/>
      <c r="M362" s="146"/>
      <c r="N362" s="146"/>
      <c r="O362" s="146"/>
      <c r="P362" s="146"/>
      <c r="Q362" s="158"/>
      <c r="R362" s="158"/>
      <c r="S362" s="158"/>
      <c r="T362" s="158"/>
      <c r="U362" s="146"/>
      <c r="V362" s="146"/>
      <c r="W362" s="146"/>
      <c r="X362" s="146"/>
      <c r="Y362" s="146"/>
      <c r="Z362" s="146"/>
      <c r="AA362" s="146"/>
      <c r="AB362" s="146"/>
      <c r="AC362" s="146"/>
      <c r="AD362" s="164"/>
      <c r="AE362" s="152"/>
      <c r="AF362" s="43"/>
      <c r="AG362" s="106"/>
    </row>
    <row r="363" s="24" customFormat="1" ht="27" customHeight="1" spans="1:33">
      <c r="A363" s="145"/>
      <c r="B363" s="145"/>
      <c r="C363" s="145"/>
      <c r="D363" s="145"/>
      <c r="E363" s="146"/>
      <c r="F363" s="146"/>
      <c r="G363" s="146"/>
      <c r="H363" s="146"/>
      <c r="I363" s="146"/>
      <c r="J363" s="146"/>
      <c r="K363" s="154"/>
      <c r="L363" s="146"/>
      <c r="M363" s="146"/>
      <c r="N363" s="146"/>
      <c r="O363" s="146"/>
      <c r="P363" s="146"/>
      <c r="Q363" s="158"/>
      <c r="R363" s="158"/>
      <c r="S363" s="158"/>
      <c r="T363" s="158"/>
      <c r="U363" s="146"/>
      <c r="V363" s="146"/>
      <c r="W363" s="146"/>
      <c r="X363" s="146"/>
      <c r="Y363" s="146"/>
      <c r="Z363" s="146"/>
      <c r="AA363" s="146"/>
      <c r="AB363" s="146"/>
      <c r="AC363" s="146"/>
      <c r="AD363" s="164"/>
      <c r="AE363" s="152"/>
      <c r="AF363" s="43"/>
      <c r="AG363" s="106"/>
    </row>
    <row r="364" s="24" customFormat="1" ht="27" customHeight="1" spans="1:33">
      <c r="A364" s="145"/>
      <c r="B364" s="147"/>
      <c r="C364" s="147"/>
      <c r="D364" s="147"/>
      <c r="E364" s="146"/>
      <c r="F364" s="146"/>
      <c r="G364" s="146"/>
      <c r="H364" s="146"/>
      <c r="I364" s="146"/>
      <c r="J364" s="146"/>
      <c r="K364" s="154"/>
      <c r="L364" s="146"/>
      <c r="M364" s="146"/>
      <c r="N364" s="146"/>
      <c r="O364" s="146"/>
      <c r="P364" s="146"/>
      <c r="Q364" s="158"/>
      <c r="R364" s="158"/>
      <c r="S364" s="158"/>
      <c r="T364" s="158"/>
      <c r="U364" s="146"/>
      <c r="V364" s="146"/>
      <c r="W364" s="146"/>
      <c r="X364" s="146"/>
      <c r="Y364" s="146"/>
      <c r="Z364" s="146"/>
      <c r="AA364" s="146"/>
      <c r="AB364" s="146"/>
      <c r="AC364" s="146"/>
      <c r="AD364" s="164"/>
      <c r="AE364" s="152"/>
      <c r="AF364" s="43"/>
      <c r="AG364" s="106"/>
    </row>
    <row r="365" s="24" customFormat="1" ht="27" customHeight="1" spans="1:33">
      <c r="A365" s="145"/>
      <c r="B365" s="147"/>
      <c r="C365" s="147"/>
      <c r="D365" s="147"/>
      <c r="E365" s="146"/>
      <c r="F365" s="146"/>
      <c r="G365" s="146"/>
      <c r="H365" s="146"/>
      <c r="I365" s="146"/>
      <c r="J365" s="146"/>
      <c r="K365" s="157"/>
      <c r="L365" s="146"/>
      <c r="M365" s="146"/>
      <c r="N365" s="146"/>
      <c r="O365" s="146"/>
      <c r="P365" s="146"/>
      <c r="Q365" s="158"/>
      <c r="R365" s="158"/>
      <c r="S365" s="158"/>
      <c r="T365" s="158"/>
      <c r="U365" s="146"/>
      <c r="V365" s="146"/>
      <c r="W365" s="146"/>
      <c r="X365" s="146"/>
      <c r="Y365" s="146"/>
      <c r="Z365" s="146"/>
      <c r="AA365" s="146"/>
      <c r="AB365" s="146"/>
      <c r="AC365" s="146"/>
      <c r="AD365" s="164"/>
      <c r="AE365" s="146"/>
      <c r="AF365" s="43"/>
      <c r="AG365" s="106"/>
    </row>
    <row r="366" s="23" customFormat="1" ht="27" customHeight="1" spans="1:33">
      <c r="A366" s="107"/>
      <c r="B366" s="107"/>
      <c r="C366" s="107"/>
      <c r="D366" s="107"/>
      <c r="E366" s="108"/>
      <c r="F366" s="108"/>
      <c r="G366" s="108"/>
      <c r="H366" s="108"/>
      <c r="I366" s="108"/>
      <c r="J366" s="108"/>
      <c r="K366" s="108"/>
      <c r="L366" s="108"/>
      <c r="M366" s="108"/>
      <c r="N366" s="108"/>
      <c r="O366" s="108"/>
      <c r="P366" s="108"/>
      <c r="Q366" s="127"/>
      <c r="R366" s="127"/>
      <c r="S366" s="127"/>
      <c r="T366" s="127"/>
      <c r="U366" s="108"/>
      <c r="V366" s="108"/>
      <c r="W366" s="108"/>
      <c r="X366" s="108"/>
      <c r="Y366" s="108"/>
      <c r="Z366" s="108"/>
      <c r="AA366" s="108"/>
      <c r="AB366" s="108"/>
      <c r="AC366" s="108"/>
      <c r="AD366" s="108"/>
      <c r="AE366" s="108"/>
      <c r="AF366" s="108"/>
      <c r="AG366" s="130"/>
    </row>
    <row r="367" s="24" customFormat="1" ht="27" customHeight="1" spans="1:33">
      <c r="A367" s="49"/>
      <c r="B367" s="49"/>
      <c r="C367" s="49"/>
      <c r="D367" s="49"/>
      <c r="E367" s="43"/>
      <c r="F367" s="53"/>
      <c r="G367" s="43"/>
      <c r="H367" s="53"/>
      <c r="I367" s="53"/>
      <c r="J367" s="43"/>
      <c r="K367" s="77"/>
      <c r="L367" s="43"/>
      <c r="M367" s="43"/>
      <c r="N367" s="43"/>
      <c r="O367" s="43"/>
      <c r="P367" s="43"/>
      <c r="Q367" s="90"/>
      <c r="R367" s="90"/>
      <c r="S367" s="90"/>
      <c r="T367" s="90"/>
      <c r="U367" s="72"/>
      <c r="V367" s="43"/>
      <c r="W367" s="72"/>
      <c r="X367" s="43"/>
      <c r="Y367" s="43"/>
      <c r="Z367" s="43"/>
      <c r="AA367" s="43"/>
      <c r="AB367" s="43"/>
      <c r="AC367" s="43"/>
      <c r="AD367" s="100"/>
      <c r="AE367" s="43"/>
      <c r="AF367" s="43"/>
      <c r="AG367" s="106"/>
    </row>
    <row r="368" s="24" customFormat="1" ht="27" customHeight="1" spans="1:33">
      <c r="A368" s="49"/>
      <c r="B368" s="49"/>
      <c r="C368" s="49"/>
      <c r="D368" s="49"/>
      <c r="E368" s="43"/>
      <c r="F368" s="53"/>
      <c r="G368" s="43"/>
      <c r="H368" s="43"/>
      <c r="I368" s="43"/>
      <c r="J368" s="43"/>
      <c r="K368" s="73"/>
      <c r="L368" s="43"/>
      <c r="M368" s="43"/>
      <c r="N368" s="43"/>
      <c r="O368" s="43"/>
      <c r="P368" s="43"/>
      <c r="Q368" s="90"/>
      <c r="R368" s="90"/>
      <c r="S368" s="90"/>
      <c r="T368" s="90"/>
      <c r="U368" s="72"/>
      <c r="V368" s="72"/>
      <c r="W368" s="72"/>
      <c r="X368" s="43"/>
      <c r="Y368" s="43"/>
      <c r="Z368" s="43"/>
      <c r="AA368" s="43"/>
      <c r="AB368" s="43"/>
      <c r="AC368" s="43"/>
      <c r="AD368" s="100"/>
      <c r="AE368" s="43"/>
      <c r="AF368" s="43"/>
      <c r="AG368" s="106"/>
    </row>
    <row r="369" s="24" customFormat="1" ht="27" customHeight="1" spans="1:33">
      <c r="A369" s="49"/>
      <c r="B369" s="49"/>
      <c r="C369" s="49"/>
      <c r="D369" s="49"/>
      <c r="E369" s="43"/>
      <c r="F369" s="53"/>
      <c r="G369" s="43"/>
      <c r="H369" s="43"/>
      <c r="I369" s="43"/>
      <c r="J369" s="43"/>
      <c r="K369" s="73"/>
      <c r="L369" s="43"/>
      <c r="M369" s="43"/>
      <c r="N369" s="43"/>
      <c r="O369" s="43"/>
      <c r="P369" s="43"/>
      <c r="Q369" s="90"/>
      <c r="R369" s="90"/>
      <c r="S369" s="90"/>
      <c r="T369" s="90"/>
      <c r="U369" s="43"/>
      <c r="V369" s="43"/>
      <c r="W369" s="43"/>
      <c r="X369" s="43"/>
      <c r="Y369" s="43"/>
      <c r="Z369" s="43"/>
      <c r="AA369" s="43"/>
      <c r="AB369" s="43"/>
      <c r="AC369" s="43"/>
      <c r="AD369" s="100"/>
      <c r="AE369" s="43"/>
      <c r="AF369" s="43"/>
      <c r="AG369" s="106"/>
    </row>
    <row r="370" s="24" customFormat="1" ht="27" customHeight="1" spans="1:33">
      <c r="A370" s="49"/>
      <c r="B370" s="49"/>
      <c r="C370" s="49"/>
      <c r="D370" s="49"/>
      <c r="E370" s="43"/>
      <c r="F370" s="53"/>
      <c r="G370" s="43"/>
      <c r="H370" s="43"/>
      <c r="I370" s="43"/>
      <c r="J370" s="43"/>
      <c r="K370" s="73"/>
      <c r="L370" s="43"/>
      <c r="M370" s="43"/>
      <c r="N370" s="43"/>
      <c r="O370" s="43"/>
      <c r="P370" s="43"/>
      <c r="Q370" s="90"/>
      <c r="R370" s="90"/>
      <c r="S370" s="90"/>
      <c r="T370" s="90"/>
      <c r="U370" s="72"/>
      <c r="V370" s="43"/>
      <c r="W370" s="72"/>
      <c r="X370" s="43"/>
      <c r="Y370" s="43"/>
      <c r="Z370" s="43"/>
      <c r="AA370" s="43"/>
      <c r="AB370" s="43"/>
      <c r="AC370" s="43"/>
      <c r="AD370" s="100"/>
      <c r="AE370" s="43"/>
      <c r="AF370" s="43"/>
      <c r="AG370" s="106"/>
    </row>
    <row r="371" s="24" customFormat="1" ht="27" customHeight="1" spans="1:33">
      <c r="A371" s="49"/>
      <c r="B371" s="49"/>
      <c r="C371" s="49"/>
      <c r="D371" s="49"/>
      <c r="E371" s="43"/>
      <c r="F371" s="53"/>
      <c r="G371" s="43"/>
      <c r="H371" s="49"/>
      <c r="I371" s="49"/>
      <c r="J371" s="43"/>
      <c r="K371" s="73"/>
      <c r="L371" s="49"/>
      <c r="M371" s="49"/>
      <c r="N371" s="49"/>
      <c r="O371" s="49"/>
      <c r="P371" s="49"/>
      <c r="Q371" s="90"/>
      <c r="R371" s="90"/>
      <c r="S371" s="90"/>
      <c r="T371" s="90"/>
      <c r="U371" s="43"/>
      <c r="V371" s="43"/>
      <c r="W371" s="43"/>
      <c r="X371" s="43"/>
      <c r="Y371" s="43"/>
      <c r="Z371" s="43"/>
      <c r="AA371" s="43"/>
      <c r="AB371" s="43"/>
      <c r="AC371" s="43"/>
      <c r="AD371" s="100"/>
      <c r="AE371" s="43"/>
      <c r="AF371" s="43"/>
      <c r="AG371" s="106"/>
    </row>
    <row r="372" s="24" customFormat="1" ht="27" customHeight="1" spans="1:33">
      <c r="A372" s="49"/>
      <c r="B372" s="49"/>
      <c r="C372" s="49"/>
      <c r="D372" s="49"/>
      <c r="E372" s="43"/>
      <c r="F372" s="53"/>
      <c r="G372" s="43"/>
      <c r="H372" s="43"/>
      <c r="I372" s="43"/>
      <c r="J372" s="43"/>
      <c r="K372" s="73"/>
      <c r="L372" s="43"/>
      <c r="M372" s="43"/>
      <c r="N372" s="43"/>
      <c r="O372" s="124"/>
      <c r="P372" s="124"/>
      <c r="Q372" s="90"/>
      <c r="R372" s="90"/>
      <c r="S372" s="90"/>
      <c r="T372" s="90"/>
      <c r="U372" s="62"/>
      <c r="V372" s="62"/>
      <c r="W372" s="98"/>
      <c r="X372" s="56"/>
      <c r="Y372" s="43"/>
      <c r="Z372" s="43"/>
      <c r="AA372" s="43"/>
      <c r="AB372" s="43"/>
      <c r="AC372" s="43"/>
      <c r="AD372" s="100"/>
      <c r="AE372" s="43"/>
      <c r="AF372" s="43"/>
      <c r="AG372" s="106"/>
    </row>
    <row r="373" s="24" customFormat="1" ht="27" customHeight="1" spans="1:33">
      <c r="A373" s="49"/>
      <c r="B373" s="49"/>
      <c r="C373" s="49"/>
      <c r="D373" s="49"/>
      <c r="E373" s="43"/>
      <c r="F373" s="53"/>
      <c r="G373" s="43"/>
      <c r="H373" s="43"/>
      <c r="I373" s="43"/>
      <c r="J373" s="43"/>
      <c r="K373" s="73"/>
      <c r="L373" s="43"/>
      <c r="M373" s="43"/>
      <c r="N373" s="43"/>
      <c r="O373" s="43"/>
      <c r="P373" s="43"/>
      <c r="Q373" s="90"/>
      <c r="R373" s="90"/>
      <c r="S373" s="90"/>
      <c r="T373" s="90"/>
      <c r="U373" s="43"/>
      <c r="V373" s="43"/>
      <c r="W373" s="43"/>
      <c r="X373" s="43"/>
      <c r="Y373" s="43"/>
      <c r="Z373" s="43"/>
      <c r="AA373" s="43"/>
      <c r="AB373" s="43"/>
      <c r="AC373" s="43"/>
      <c r="AD373" s="100"/>
      <c r="AE373" s="43"/>
      <c r="AF373" s="43"/>
      <c r="AG373" s="106"/>
    </row>
    <row r="374" s="24" customFormat="1" ht="27" customHeight="1" spans="1:33">
      <c r="A374" s="49"/>
      <c r="B374" s="49"/>
      <c r="C374" s="49"/>
      <c r="D374" s="49"/>
      <c r="E374" s="43"/>
      <c r="F374" s="53"/>
      <c r="G374" s="43"/>
      <c r="H374" s="43"/>
      <c r="I374" s="43"/>
      <c r="J374" s="43"/>
      <c r="K374" s="73"/>
      <c r="L374" s="43"/>
      <c r="M374" s="43"/>
      <c r="N374" s="43"/>
      <c r="O374" s="43"/>
      <c r="P374" s="43"/>
      <c r="Q374" s="90"/>
      <c r="R374" s="90"/>
      <c r="S374" s="90"/>
      <c r="T374" s="90"/>
      <c r="U374" s="43"/>
      <c r="V374" s="43"/>
      <c r="W374" s="43"/>
      <c r="X374" s="43"/>
      <c r="Y374" s="43"/>
      <c r="Z374" s="43"/>
      <c r="AA374" s="43"/>
      <c r="AB374" s="43"/>
      <c r="AC374" s="43"/>
      <c r="AD374" s="100"/>
      <c r="AE374" s="43"/>
      <c r="AF374" s="43"/>
      <c r="AG374" s="106"/>
    </row>
    <row r="375" s="24" customFormat="1" ht="27" customHeight="1" spans="1:33">
      <c r="A375" s="49"/>
      <c r="B375" s="49"/>
      <c r="C375" s="49"/>
      <c r="D375" s="49"/>
      <c r="E375" s="43"/>
      <c r="F375" s="53"/>
      <c r="G375" s="43"/>
      <c r="H375" s="43"/>
      <c r="I375" s="43"/>
      <c r="J375" s="43"/>
      <c r="K375" s="73"/>
      <c r="L375" s="43"/>
      <c r="M375" s="43"/>
      <c r="N375" s="43"/>
      <c r="O375" s="43"/>
      <c r="P375" s="43"/>
      <c r="Q375" s="90"/>
      <c r="R375" s="90"/>
      <c r="S375" s="90"/>
      <c r="T375" s="90"/>
      <c r="U375" s="43"/>
      <c r="V375" s="43"/>
      <c r="W375" s="43"/>
      <c r="X375" s="43"/>
      <c r="Y375" s="43"/>
      <c r="Z375" s="43"/>
      <c r="AA375" s="43"/>
      <c r="AB375" s="43"/>
      <c r="AC375" s="43"/>
      <c r="AD375" s="100"/>
      <c r="AE375" s="43"/>
      <c r="AF375" s="43"/>
      <c r="AG375" s="106"/>
    </row>
    <row r="376" s="24" customFormat="1" ht="27" customHeight="1" spans="1:33">
      <c r="A376" s="49"/>
      <c r="B376" s="49"/>
      <c r="C376" s="49"/>
      <c r="D376" s="49"/>
      <c r="E376" s="43"/>
      <c r="F376" s="53"/>
      <c r="G376" s="43"/>
      <c r="H376" s="49"/>
      <c r="I376" s="43"/>
      <c r="J376" s="43"/>
      <c r="K376" s="60"/>
      <c r="L376" s="49"/>
      <c r="M376" s="49"/>
      <c r="N376" s="49"/>
      <c r="O376" s="49"/>
      <c r="P376" s="49"/>
      <c r="Q376" s="90"/>
      <c r="R376" s="90"/>
      <c r="S376" s="90"/>
      <c r="T376" s="90"/>
      <c r="U376" s="43"/>
      <c r="V376" s="43"/>
      <c r="W376" s="43"/>
      <c r="X376" s="43"/>
      <c r="Y376" s="43"/>
      <c r="Z376" s="43"/>
      <c r="AA376" s="43"/>
      <c r="AB376" s="43"/>
      <c r="AC376" s="43"/>
      <c r="AD376" s="100"/>
      <c r="AE376" s="43"/>
      <c r="AF376" s="43"/>
      <c r="AG376" s="106"/>
    </row>
    <row r="377" s="24" customFormat="1" ht="27" customHeight="1" spans="1:33">
      <c r="A377" s="49"/>
      <c r="B377" s="49"/>
      <c r="C377" s="49"/>
      <c r="D377" s="49"/>
      <c r="E377" s="43"/>
      <c r="F377" s="53"/>
      <c r="G377" s="43"/>
      <c r="H377" s="49"/>
      <c r="I377" s="43"/>
      <c r="J377" s="43"/>
      <c r="K377" s="60"/>
      <c r="L377" s="49"/>
      <c r="M377" s="49"/>
      <c r="N377" s="49"/>
      <c r="O377" s="49"/>
      <c r="P377" s="49"/>
      <c r="Q377" s="90"/>
      <c r="R377" s="90"/>
      <c r="S377" s="90"/>
      <c r="T377" s="90"/>
      <c r="U377" s="43"/>
      <c r="V377" s="43"/>
      <c r="W377" s="43"/>
      <c r="X377" s="43"/>
      <c r="Y377" s="43"/>
      <c r="Z377" s="43"/>
      <c r="AA377" s="43"/>
      <c r="AB377" s="43"/>
      <c r="AC377" s="43"/>
      <c r="AD377" s="100"/>
      <c r="AE377" s="43"/>
      <c r="AF377" s="43"/>
      <c r="AG377" s="106"/>
    </row>
    <row r="378" s="24" customFormat="1" ht="27" customHeight="1" spans="1:33">
      <c r="A378" s="49"/>
      <c r="B378" s="49"/>
      <c r="C378" s="49"/>
      <c r="D378" s="170"/>
      <c r="E378" s="43"/>
      <c r="F378" s="53"/>
      <c r="G378" s="43"/>
      <c r="H378" s="124"/>
      <c r="I378" s="43"/>
      <c r="J378" s="43"/>
      <c r="K378" s="60"/>
      <c r="L378" s="124"/>
      <c r="M378" s="124"/>
      <c r="N378" s="124"/>
      <c r="O378" s="124"/>
      <c r="P378" s="124"/>
      <c r="Q378" s="90"/>
      <c r="R378" s="90"/>
      <c r="S378" s="90"/>
      <c r="T378" s="90"/>
      <c r="U378" s="43"/>
      <c r="V378" s="43"/>
      <c r="W378" s="43"/>
      <c r="X378" s="43"/>
      <c r="Y378" s="43"/>
      <c r="Z378" s="43"/>
      <c r="AA378" s="43"/>
      <c r="AB378" s="43"/>
      <c r="AC378" s="43"/>
      <c r="AD378" s="100"/>
      <c r="AE378" s="43"/>
      <c r="AF378" s="43"/>
      <c r="AG378" s="106"/>
    </row>
    <row r="379" s="24" customFormat="1" ht="27" customHeight="1" spans="1:33">
      <c r="A379" s="49"/>
      <c r="B379" s="49"/>
      <c r="C379" s="49"/>
      <c r="D379" s="170"/>
      <c r="E379" s="43"/>
      <c r="F379" s="53"/>
      <c r="G379" s="43"/>
      <c r="H379" s="124"/>
      <c r="I379" s="43"/>
      <c r="J379" s="43"/>
      <c r="K379" s="60"/>
      <c r="L379" s="124"/>
      <c r="M379" s="124"/>
      <c r="N379" s="124"/>
      <c r="O379" s="124"/>
      <c r="P379" s="124"/>
      <c r="Q379" s="90"/>
      <c r="R379" s="90"/>
      <c r="S379" s="90"/>
      <c r="T379" s="90"/>
      <c r="U379" s="177"/>
      <c r="V379" s="177"/>
      <c r="W379" s="177"/>
      <c r="X379" s="43"/>
      <c r="Y379" s="43"/>
      <c r="Z379" s="43"/>
      <c r="AA379" s="43"/>
      <c r="AB379" s="43"/>
      <c r="AC379" s="43"/>
      <c r="AD379" s="100"/>
      <c r="AE379" s="43"/>
      <c r="AF379" s="43"/>
      <c r="AG379" s="106"/>
    </row>
    <row r="380" s="24" customFormat="1" ht="27" customHeight="1" spans="1:33">
      <c r="A380" s="49"/>
      <c r="B380" s="49"/>
      <c r="C380" s="49"/>
      <c r="D380" s="170"/>
      <c r="E380" s="43"/>
      <c r="F380" s="53"/>
      <c r="G380" s="43"/>
      <c r="H380" s="124"/>
      <c r="I380" s="43"/>
      <c r="J380" s="43"/>
      <c r="K380" s="60"/>
      <c r="L380" s="124"/>
      <c r="M380" s="124"/>
      <c r="N380" s="124"/>
      <c r="O380" s="124"/>
      <c r="P380" s="124"/>
      <c r="Q380" s="90"/>
      <c r="R380" s="90"/>
      <c r="S380" s="90"/>
      <c r="T380" s="90"/>
      <c r="U380" s="177"/>
      <c r="V380" s="177"/>
      <c r="W380" s="43"/>
      <c r="X380" s="43"/>
      <c r="Y380" s="43"/>
      <c r="Z380" s="43"/>
      <c r="AA380" s="43"/>
      <c r="AB380" s="43"/>
      <c r="AC380" s="43"/>
      <c r="AD380" s="100"/>
      <c r="AE380" s="43"/>
      <c r="AF380" s="43"/>
      <c r="AG380" s="106"/>
    </row>
    <row r="381" s="24" customFormat="1" ht="27" customHeight="1" spans="1:33">
      <c r="A381" s="49"/>
      <c r="B381" s="49"/>
      <c r="C381" s="49"/>
      <c r="D381" s="49"/>
      <c r="E381" s="43"/>
      <c r="F381" s="53"/>
      <c r="G381" s="43"/>
      <c r="H381" s="53"/>
      <c r="I381" s="43"/>
      <c r="J381" s="43"/>
      <c r="K381" s="141"/>
      <c r="L381" s="43"/>
      <c r="M381" s="43"/>
      <c r="N381" s="43"/>
      <c r="O381" s="43"/>
      <c r="P381" s="43"/>
      <c r="Q381" s="90"/>
      <c r="R381" s="90"/>
      <c r="S381" s="90"/>
      <c r="T381" s="90"/>
      <c r="U381" s="43"/>
      <c r="V381" s="43"/>
      <c r="W381" s="43"/>
      <c r="X381" s="43"/>
      <c r="Y381" s="43"/>
      <c r="Z381" s="43"/>
      <c r="AA381" s="43"/>
      <c r="AB381" s="43"/>
      <c r="AC381" s="43"/>
      <c r="AD381" s="100"/>
      <c r="AE381" s="43"/>
      <c r="AF381" s="43"/>
      <c r="AG381" s="106"/>
    </row>
    <row r="382" s="24" customFormat="1" ht="27" customHeight="1" spans="1:33">
      <c r="A382" s="49"/>
      <c r="B382" s="49"/>
      <c r="C382" s="49"/>
      <c r="D382" s="49"/>
      <c r="E382" s="43"/>
      <c r="F382" s="53"/>
      <c r="G382" s="43"/>
      <c r="H382" s="53"/>
      <c r="I382" s="43"/>
      <c r="J382" s="43"/>
      <c r="K382" s="73"/>
      <c r="L382" s="43"/>
      <c r="M382" s="43"/>
      <c r="N382" s="43"/>
      <c r="O382" s="43"/>
      <c r="P382" s="43"/>
      <c r="Q382" s="90"/>
      <c r="R382" s="90"/>
      <c r="S382" s="90"/>
      <c r="T382" s="90"/>
      <c r="U382" s="43"/>
      <c r="V382" s="43"/>
      <c r="W382" s="43"/>
      <c r="X382" s="43"/>
      <c r="Y382" s="178"/>
      <c r="Z382" s="43"/>
      <c r="AA382" s="43"/>
      <c r="AB382" s="43"/>
      <c r="AC382" s="43"/>
      <c r="AD382" s="100"/>
      <c r="AE382" s="43"/>
      <c r="AF382" s="43"/>
      <c r="AG382" s="106"/>
    </row>
    <row r="383" s="24" customFormat="1" ht="27" customHeight="1" spans="1:33">
      <c r="A383" s="49"/>
      <c r="B383" s="49"/>
      <c r="C383" s="49"/>
      <c r="D383" s="49"/>
      <c r="E383" s="43"/>
      <c r="F383" s="53"/>
      <c r="G383" s="43"/>
      <c r="H383" s="49"/>
      <c r="I383" s="43"/>
      <c r="J383" s="43"/>
      <c r="K383" s="141"/>
      <c r="L383" s="43"/>
      <c r="M383" s="43"/>
      <c r="N383" s="43"/>
      <c r="O383" s="43"/>
      <c r="P383" s="43"/>
      <c r="Q383" s="90"/>
      <c r="R383" s="90"/>
      <c r="S383" s="90"/>
      <c r="T383" s="90"/>
      <c r="U383" s="43"/>
      <c r="V383" s="43"/>
      <c r="W383" s="43"/>
      <c r="X383" s="43"/>
      <c r="Y383" s="178"/>
      <c r="Z383" s="43"/>
      <c r="AA383" s="43"/>
      <c r="AB383" s="43"/>
      <c r="AC383" s="43"/>
      <c r="AD383" s="100"/>
      <c r="AE383" s="43"/>
      <c r="AF383" s="43"/>
      <c r="AG383" s="106"/>
    </row>
    <row r="384" s="24" customFormat="1" ht="27" customHeight="1" spans="1:33">
      <c r="A384" s="49"/>
      <c r="B384" s="49"/>
      <c r="C384" s="49"/>
      <c r="D384" s="49"/>
      <c r="E384" s="43"/>
      <c r="F384" s="53"/>
      <c r="G384" s="43"/>
      <c r="H384" s="53"/>
      <c r="I384" s="53"/>
      <c r="J384" s="43"/>
      <c r="K384" s="77"/>
      <c r="L384" s="43"/>
      <c r="M384" s="43"/>
      <c r="N384" s="43"/>
      <c r="O384" s="43"/>
      <c r="P384" s="43"/>
      <c r="Q384" s="90"/>
      <c r="R384" s="90"/>
      <c r="S384" s="90"/>
      <c r="T384" s="90"/>
      <c r="U384" s="78"/>
      <c r="V384" s="78"/>
      <c r="W384" s="78"/>
      <c r="X384" s="43"/>
      <c r="Y384" s="43"/>
      <c r="Z384" s="43"/>
      <c r="AA384" s="43"/>
      <c r="AB384" s="43"/>
      <c r="AC384" s="43"/>
      <c r="AD384" s="100"/>
      <c r="AE384" s="43"/>
      <c r="AF384" s="43"/>
      <c r="AG384" s="106"/>
    </row>
    <row r="385" s="24" customFormat="1" ht="27" customHeight="1" spans="1:33">
      <c r="A385" s="49"/>
      <c r="B385" s="49"/>
      <c r="C385" s="49"/>
      <c r="D385" s="43"/>
      <c r="E385" s="43"/>
      <c r="F385" s="53"/>
      <c r="G385" s="43"/>
      <c r="H385" s="43"/>
      <c r="I385" s="43"/>
      <c r="J385" s="43"/>
      <c r="K385" s="73"/>
      <c r="L385" s="43"/>
      <c r="M385" s="43"/>
      <c r="N385" s="43"/>
      <c r="O385" s="43"/>
      <c r="P385" s="43"/>
      <c r="Q385" s="90"/>
      <c r="R385" s="90"/>
      <c r="S385" s="90"/>
      <c r="T385" s="90"/>
      <c r="U385" s="43"/>
      <c r="V385" s="43"/>
      <c r="W385" s="43"/>
      <c r="X385" s="43"/>
      <c r="Y385" s="43"/>
      <c r="Z385" s="43"/>
      <c r="AA385" s="43"/>
      <c r="AB385" s="43"/>
      <c r="AC385" s="43"/>
      <c r="AD385" s="100"/>
      <c r="AE385" s="43"/>
      <c r="AF385" s="43"/>
      <c r="AG385" s="106"/>
    </row>
    <row r="386" s="24" customFormat="1" ht="27" customHeight="1" spans="1:33">
      <c r="A386" s="49"/>
      <c r="B386" s="49"/>
      <c r="C386" s="49"/>
      <c r="D386" s="43"/>
      <c r="E386" s="43"/>
      <c r="F386" s="53"/>
      <c r="G386" s="43"/>
      <c r="H386" s="43"/>
      <c r="I386" s="53"/>
      <c r="J386" s="43"/>
      <c r="K386" s="77"/>
      <c r="L386" s="43"/>
      <c r="M386" s="43"/>
      <c r="N386" s="43"/>
      <c r="O386" s="43"/>
      <c r="P386" s="43"/>
      <c r="Q386" s="90"/>
      <c r="R386" s="90"/>
      <c r="S386" s="90"/>
      <c r="T386" s="90"/>
      <c r="U386" s="43"/>
      <c r="V386" s="78"/>
      <c r="W386" s="78"/>
      <c r="X386" s="43"/>
      <c r="Y386" s="43"/>
      <c r="Z386" s="43"/>
      <c r="AA386" s="43"/>
      <c r="AB386" s="43"/>
      <c r="AC386" s="43"/>
      <c r="AD386" s="100"/>
      <c r="AE386" s="43"/>
      <c r="AF386" s="43"/>
      <c r="AG386" s="106"/>
    </row>
    <row r="387" s="24" customFormat="1" ht="27" customHeight="1" spans="1:33">
      <c r="A387" s="49"/>
      <c r="B387" s="49"/>
      <c r="C387" s="49"/>
      <c r="D387" s="49"/>
      <c r="E387" s="43"/>
      <c r="F387" s="53"/>
      <c r="G387" s="43"/>
      <c r="H387" s="43"/>
      <c r="I387" s="43"/>
      <c r="J387" s="43"/>
      <c r="K387" s="73"/>
      <c r="L387" s="43"/>
      <c r="M387" s="43"/>
      <c r="N387" s="43"/>
      <c r="O387" s="43"/>
      <c r="P387" s="43"/>
      <c r="Q387" s="90"/>
      <c r="R387" s="90"/>
      <c r="S387" s="90"/>
      <c r="T387" s="90"/>
      <c r="U387" s="43"/>
      <c r="V387" s="43"/>
      <c r="W387" s="43"/>
      <c r="X387" s="43"/>
      <c r="Y387" s="43"/>
      <c r="Z387" s="43"/>
      <c r="AA387" s="43"/>
      <c r="AB387" s="43"/>
      <c r="AC387" s="43"/>
      <c r="AD387" s="100"/>
      <c r="AE387" s="43"/>
      <c r="AF387" s="43"/>
      <c r="AG387" s="106"/>
    </row>
    <row r="388" s="24" customFormat="1" ht="27" customHeight="1" spans="1:33">
      <c r="A388" s="49"/>
      <c r="B388" s="49"/>
      <c r="C388" s="49"/>
      <c r="D388" s="49"/>
      <c r="E388" s="43"/>
      <c r="F388" s="53"/>
      <c r="G388" s="43"/>
      <c r="H388" s="43"/>
      <c r="I388" s="43"/>
      <c r="J388" s="43"/>
      <c r="K388" s="73"/>
      <c r="L388" s="43"/>
      <c r="M388" s="43"/>
      <c r="N388" s="43"/>
      <c r="O388" s="43"/>
      <c r="P388" s="43"/>
      <c r="Q388" s="90"/>
      <c r="R388" s="90"/>
      <c r="S388" s="90"/>
      <c r="T388" s="90"/>
      <c r="U388" s="43"/>
      <c r="V388" s="43"/>
      <c r="W388" s="43"/>
      <c r="X388" s="43"/>
      <c r="Y388" s="43"/>
      <c r="Z388" s="43"/>
      <c r="AA388" s="43"/>
      <c r="AB388" s="43"/>
      <c r="AC388" s="43"/>
      <c r="AD388" s="100"/>
      <c r="AE388" s="43"/>
      <c r="AF388" s="43"/>
      <c r="AG388" s="106"/>
    </row>
    <row r="389" s="24" customFormat="1" ht="27" customHeight="1" spans="1:33">
      <c r="A389" s="49"/>
      <c r="B389" s="49"/>
      <c r="C389" s="49"/>
      <c r="D389" s="49"/>
      <c r="E389" s="43"/>
      <c r="F389" s="53"/>
      <c r="G389" s="43"/>
      <c r="H389" s="43"/>
      <c r="I389" s="43"/>
      <c r="J389" s="43"/>
      <c r="K389" s="73"/>
      <c r="L389" s="43"/>
      <c r="M389" s="43"/>
      <c r="N389" s="43"/>
      <c r="O389" s="43"/>
      <c r="P389" s="43"/>
      <c r="Q389" s="90"/>
      <c r="R389" s="90"/>
      <c r="S389" s="90"/>
      <c r="T389" s="90"/>
      <c r="U389" s="43"/>
      <c r="V389" s="43"/>
      <c r="W389" s="43"/>
      <c r="X389" s="43"/>
      <c r="Y389" s="43"/>
      <c r="Z389" s="43"/>
      <c r="AA389" s="43"/>
      <c r="AB389" s="43"/>
      <c r="AC389" s="43"/>
      <c r="AD389" s="100"/>
      <c r="AE389" s="43"/>
      <c r="AF389" s="43"/>
      <c r="AG389" s="106"/>
    </row>
    <row r="390" s="24" customFormat="1" ht="27" customHeight="1" spans="1:33">
      <c r="A390" s="49"/>
      <c r="B390" s="49"/>
      <c r="C390" s="49"/>
      <c r="D390" s="49"/>
      <c r="E390" s="43"/>
      <c r="F390" s="53"/>
      <c r="G390" s="43"/>
      <c r="H390" s="49"/>
      <c r="I390" s="43"/>
      <c r="J390" s="43"/>
      <c r="K390" s="182"/>
      <c r="L390" s="183"/>
      <c r="M390" s="183"/>
      <c r="N390" s="183"/>
      <c r="O390" s="182"/>
      <c r="P390" s="183"/>
      <c r="Q390" s="90"/>
      <c r="R390" s="90"/>
      <c r="S390" s="90"/>
      <c r="T390" s="90"/>
      <c r="U390" s="43"/>
      <c r="V390" s="43"/>
      <c r="W390" s="43"/>
      <c r="X390" s="43"/>
      <c r="Y390" s="43"/>
      <c r="Z390" s="43"/>
      <c r="AA390" s="43"/>
      <c r="AB390" s="43"/>
      <c r="AC390" s="43"/>
      <c r="AD390" s="100"/>
      <c r="AE390" s="43"/>
      <c r="AF390" s="43"/>
      <c r="AG390" s="106"/>
    </row>
    <row r="391" s="24" customFormat="1" ht="27" customHeight="1" spans="1:33">
      <c r="A391" s="49"/>
      <c r="B391" s="49"/>
      <c r="C391" s="49"/>
      <c r="D391" s="49"/>
      <c r="E391" s="43"/>
      <c r="F391" s="53"/>
      <c r="G391" s="43"/>
      <c r="H391" s="43"/>
      <c r="I391" s="43"/>
      <c r="J391" s="43"/>
      <c r="K391" s="73"/>
      <c r="L391" s="43"/>
      <c r="M391" s="43"/>
      <c r="N391" s="43"/>
      <c r="O391" s="43"/>
      <c r="P391" s="43"/>
      <c r="Q391" s="90"/>
      <c r="R391" s="90"/>
      <c r="S391" s="90"/>
      <c r="T391" s="90"/>
      <c r="U391" s="43"/>
      <c r="V391" s="43"/>
      <c r="W391" s="43"/>
      <c r="X391" s="43"/>
      <c r="Y391" s="43"/>
      <c r="Z391" s="43"/>
      <c r="AA391" s="43"/>
      <c r="AB391" s="43"/>
      <c r="AC391" s="43"/>
      <c r="AD391" s="100"/>
      <c r="AE391" s="43"/>
      <c r="AF391" s="43"/>
      <c r="AG391" s="106"/>
    </row>
    <row r="392" s="24" customFormat="1" ht="27" customHeight="1" spans="1:33">
      <c r="A392" s="49"/>
      <c r="B392" s="49"/>
      <c r="C392" s="49"/>
      <c r="D392" s="49"/>
      <c r="E392" s="43"/>
      <c r="F392" s="53"/>
      <c r="G392" s="43"/>
      <c r="H392" s="43"/>
      <c r="I392" s="43"/>
      <c r="J392" s="43"/>
      <c r="K392" s="184"/>
      <c r="L392" s="43"/>
      <c r="M392" s="43"/>
      <c r="N392" s="43"/>
      <c r="O392" s="43"/>
      <c r="P392" s="43"/>
      <c r="Q392" s="90"/>
      <c r="R392" s="90"/>
      <c r="S392" s="90"/>
      <c r="T392" s="90"/>
      <c r="U392" s="43"/>
      <c r="V392" s="43"/>
      <c r="W392" s="43"/>
      <c r="X392" s="43"/>
      <c r="Y392" s="43"/>
      <c r="Z392" s="43"/>
      <c r="AA392" s="43"/>
      <c r="AB392" s="43"/>
      <c r="AC392" s="43"/>
      <c r="AD392" s="100"/>
      <c r="AE392" s="43"/>
      <c r="AF392" s="43"/>
      <c r="AG392" s="106"/>
    </row>
    <row r="393" s="24" customFormat="1" ht="27" customHeight="1" spans="1:33">
      <c r="A393" s="49"/>
      <c r="B393" s="49"/>
      <c r="C393" s="49"/>
      <c r="D393" s="49"/>
      <c r="E393" s="43"/>
      <c r="F393" s="53"/>
      <c r="G393" s="43"/>
      <c r="H393" s="49"/>
      <c r="I393" s="43"/>
      <c r="J393" s="43"/>
      <c r="K393" s="73"/>
      <c r="L393" s="43"/>
      <c r="M393" s="43"/>
      <c r="N393" s="43"/>
      <c r="O393" s="43"/>
      <c r="P393" s="43"/>
      <c r="Q393" s="90"/>
      <c r="R393" s="90"/>
      <c r="S393" s="90"/>
      <c r="T393" s="90"/>
      <c r="U393" s="43"/>
      <c r="V393" s="43"/>
      <c r="W393" s="43"/>
      <c r="X393" s="43"/>
      <c r="Y393" s="43"/>
      <c r="Z393" s="43"/>
      <c r="AA393" s="43"/>
      <c r="AB393" s="43"/>
      <c r="AC393" s="43"/>
      <c r="AD393" s="100"/>
      <c r="AE393" s="43"/>
      <c r="AF393" s="43"/>
      <c r="AG393" s="106"/>
    </row>
    <row r="394" s="24" customFormat="1" ht="27" customHeight="1" spans="1:33">
      <c r="A394" s="49"/>
      <c r="B394" s="49"/>
      <c r="C394" s="49"/>
      <c r="D394" s="49"/>
      <c r="E394" s="43"/>
      <c r="F394" s="53"/>
      <c r="G394" s="43"/>
      <c r="H394" s="49"/>
      <c r="I394" s="43"/>
      <c r="J394" s="43"/>
      <c r="K394" s="60"/>
      <c r="L394" s="43"/>
      <c r="M394" s="43"/>
      <c r="N394" s="43"/>
      <c r="O394" s="43"/>
      <c r="P394" s="43"/>
      <c r="Q394" s="90"/>
      <c r="R394" s="90"/>
      <c r="S394" s="90"/>
      <c r="T394" s="90"/>
      <c r="U394" s="43"/>
      <c r="V394" s="43"/>
      <c r="W394" s="43"/>
      <c r="X394" s="43"/>
      <c r="Y394" s="43"/>
      <c r="Z394" s="43"/>
      <c r="AA394" s="43"/>
      <c r="AB394" s="43"/>
      <c r="AC394" s="43"/>
      <c r="AD394" s="100"/>
      <c r="AE394" s="43"/>
      <c r="AF394" s="43"/>
      <c r="AG394" s="106"/>
    </row>
    <row r="395" s="24" customFormat="1" ht="27" customHeight="1" spans="1:33">
      <c r="A395" s="49"/>
      <c r="B395" s="49"/>
      <c r="C395" s="49"/>
      <c r="D395" s="49"/>
      <c r="E395" s="43"/>
      <c r="F395" s="53"/>
      <c r="G395" s="43"/>
      <c r="H395" s="49"/>
      <c r="I395" s="43"/>
      <c r="J395" s="43"/>
      <c r="K395" s="185"/>
      <c r="L395" s="43"/>
      <c r="M395" s="43"/>
      <c r="N395" s="43"/>
      <c r="O395" s="43"/>
      <c r="P395" s="43"/>
      <c r="Q395" s="90"/>
      <c r="R395" s="90"/>
      <c r="S395" s="90"/>
      <c r="T395" s="90"/>
      <c r="U395" s="43"/>
      <c r="V395" s="43"/>
      <c r="W395" s="43"/>
      <c r="X395" s="43"/>
      <c r="Y395" s="43"/>
      <c r="Z395" s="43"/>
      <c r="AA395" s="43"/>
      <c r="AB395" s="43"/>
      <c r="AC395" s="43"/>
      <c r="AD395" s="100"/>
      <c r="AE395" s="43"/>
      <c r="AF395" s="43"/>
      <c r="AG395" s="106"/>
    </row>
    <row r="396" s="24" customFormat="1" ht="27" customHeight="1" spans="1:33">
      <c r="A396" s="49"/>
      <c r="B396" s="49"/>
      <c r="C396" s="49"/>
      <c r="D396" s="49"/>
      <c r="E396" s="43"/>
      <c r="F396" s="53"/>
      <c r="G396" s="43"/>
      <c r="H396" s="43"/>
      <c r="I396" s="43"/>
      <c r="J396" s="43"/>
      <c r="K396" s="185"/>
      <c r="L396" s="43"/>
      <c r="M396" s="43"/>
      <c r="N396" s="43"/>
      <c r="O396" s="124"/>
      <c r="P396" s="124"/>
      <c r="Q396" s="90"/>
      <c r="R396" s="90"/>
      <c r="S396" s="90"/>
      <c r="T396" s="90"/>
      <c r="U396" s="43"/>
      <c r="V396" s="43"/>
      <c r="W396" s="43"/>
      <c r="X396" s="43"/>
      <c r="Y396" s="43"/>
      <c r="Z396" s="43"/>
      <c r="AA396" s="43"/>
      <c r="AB396" s="43"/>
      <c r="AC396" s="43"/>
      <c r="AD396" s="100"/>
      <c r="AE396" s="43"/>
      <c r="AF396" s="43"/>
      <c r="AG396" s="106"/>
    </row>
    <row r="397" s="24" customFormat="1" ht="27" customHeight="1" spans="1:33">
      <c r="A397" s="49"/>
      <c r="B397" s="49"/>
      <c r="C397" s="49"/>
      <c r="D397" s="49"/>
      <c r="E397" s="43"/>
      <c r="F397" s="53"/>
      <c r="G397" s="43"/>
      <c r="H397" s="43"/>
      <c r="I397" s="43"/>
      <c r="J397" s="43"/>
      <c r="K397" s="73"/>
      <c r="L397" s="43"/>
      <c r="M397" s="43"/>
      <c r="N397" s="43"/>
      <c r="O397" s="43"/>
      <c r="P397" s="43"/>
      <c r="Q397" s="90"/>
      <c r="R397" s="90"/>
      <c r="S397" s="90"/>
      <c r="T397" s="90"/>
      <c r="U397" s="43"/>
      <c r="V397" s="43"/>
      <c r="W397" s="43"/>
      <c r="X397" s="43"/>
      <c r="Y397" s="43"/>
      <c r="Z397" s="43"/>
      <c r="AA397" s="43"/>
      <c r="AB397" s="43"/>
      <c r="AC397" s="43"/>
      <c r="AD397" s="100"/>
      <c r="AE397" s="43"/>
      <c r="AF397" s="43"/>
      <c r="AG397" s="106"/>
    </row>
    <row r="398" s="24" customFormat="1" ht="27" customHeight="1" spans="1:33">
      <c r="A398" s="49"/>
      <c r="B398" s="49"/>
      <c r="C398" s="49"/>
      <c r="D398" s="49"/>
      <c r="E398" s="43"/>
      <c r="F398" s="53"/>
      <c r="G398" s="43"/>
      <c r="H398" s="49"/>
      <c r="I398" s="43"/>
      <c r="J398" s="43"/>
      <c r="K398" s="73"/>
      <c r="L398" s="43"/>
      <c r="M398" s="43"/>
      <c r="N398" s="43"/>
      <c r="O398" s="43"/>
      <c r="P398" s="43"/>
      <c r="Q398" s="90"/>
      <c r="R398" s="90"/>
      <c r="S398" s="90"/>
      <c r="T398" s="90"/>
      <c r="U398" s="43"/>
      <c r="V398" s="43"/>
      <c r="W398" s="43"/>
      <c r="X398" s="43"/>
      <c r="Y398" s="43"/>
      <c r="Z398" s="43"/>
      <c r="AA398" s="43"/>
      <c r="AB398" s="43"/>
      <c r="AC398" s="43"/>
      <c r="AD398" s="100"/>
      <c r="AE398" s="43"/>
      <c r="AF398" s="43"/>
      <c r="AG398" s="106"/>
    </row>
    <row r="399" s="24" customFormat="1" ht="27" customHeight="1" spans="1:33">
      <c r="A399" s="49"/>
      <c r="B399" s="49"/>
      <c r="C399" s="49"/>
      <c r="D399" s="49"/>
      <c r="E399" s="43"/>
      <c r="F399" s="53"/>
      <c r="G399" s="43"/>
      <c r="H399" s="43"/>
      <c r="I399" s="43"/>
      <c r="J399" s="43"/>
      <c r="K399" s="73"/>
      <c r="L399" s="43"/>
      <c r="M399" s="43"/>
      <c r="N399" s="43"/>
      <c r="O399" s="43"/>
      <c r="P399" s="43"/>
      <c r="Q399" s="90"/>
      <c r="R399" s="90"/>
      <c r="S399" s="90"/>
      <c r="T399" s="90"/>
      <c r="U399" s="43"/>
      <c r="V399" s="43"/>
      <c r="W399" s="43"/>
      <c r="X399" s="43"/>
      <c r="Y399" s="43"/>
      <c r="Z399" s="43"/>
      <c r="AA399" s="43"/>
      <c r="AB399" s="43"/>
      <c r="AC399" s="43"/>
      <c r="AD399" s="100"/>
      <c r="AE399" s="43"/>
      <c r="AF399" s="43"/>
      <c r="AG399" s="106"/>
    </row>
    <row r="400" s="24" customFormat="1" ht="27" customHeight="1" spans="1:33">
      <c r="A400" s="49"/>
      <c r="B400" s="49"/>
      <c r="C400" s="49"/>
      <c r="D400" s="49"/>
      <c r="E400" s="43"/>
      <c r="F400" s="53"/>
      <c r="G400" s="43"/>
      <c r="H400" s="43"/>
      <c r="I400" s="43"/>
      <c r="J400" s="43"/>
      <c r="K400" s="73"/>
      <c r="L400" s="43"/>
      <c r="M400" s="43"/>
      <c r="N400" s="43"/>
      <c r="O400" s="43"/>
      <c r="P400" s="43"/>
      <c r="Q400" s="90"/>
      <c r="R400" s="90"/>
      <c r="S400" s="90"/>
      <c r="T400" s="90"/>
      <c r="U400" s="43"/>
      <c r="V400" s="43"/>
      <c r="W400" s="43"/>
      <c r="X400" s="43"/>
      <c r="Y400" s="138"/>
      <c r="Z400" s="43"/>
      <c r="AA400" s="43"/>
      <c r="AB400" s="43"/>
      <c r="AC400" s="43"/>
      <c r="AD400" s="100"/>
      <c r="AE400" s="43"/>
      <c r="AF400" s="43"/>
      <c r="AG400" s="106"/>
    </row>
    <row r="401" s="24" customFormat="1" ht="27" customHeight="1" spans="1:33">
      <c r="A401" s="49"/>
      <c r="B401" s="49"/>
      <c r="C401" s="49"/>
      <c r="D401" s="49"/>
      <c r="E401" s="43"/>
      <c r="F401" s="53"/>
      <c r="G401" s="43"/>
      <c r="H401" s="43"/>
      <c r="I401" s="43"/>
      <c r="J401" s="43"/>
      <c r="K401" s="73"/>
      <c r="L401" s="43"/>
      <c r="M401" s="43"/>
      <c r="N401" s="43"/>
      <c r="O401" s="43"/>
      <c r="P401" s="43"/>
      <c r="Q401" s="90"/>
      <c r="R401" s="90"/>
      <c r="S401" s="90"/>
      <c r="T401" s="90"/>
      <c r="U401" s="43"/>
      <c r="V401" s="43"/>
      <c r="W401" s="43"/>
      <c r="X401" s="43"/>
      <c r="Y401" s="138"/>
      <c r="Z401" s="43"/>
      <c r="AA401" s="43"/>
      <c r="AB401" s="43"/>
      <c r="AC401" s="43"/>
      <c r="AD401" s="100"/>
      <c r="AE401" s="43"/>
      <c r="AF401" s="43"/>
      <c r="AG401" s="106"/>
    </row>
    <row r="402" s="24" customFormat="1" ht="27" customHeight="1" spans="1:33">
      <c r="A402" s="49"/>
      <c r="B402" s="49"/>
      <c r="C402" s="49"/>
      <c r="D402" s="49"/>
      <c r="E402" s="43"/>
      <c r="F402" s="53"/>
      <c r="G402" s="43"/>
      <c r="H402" s="43"/>
      <c r="I402" s="43"/>
      <c r="J402" s="43"/>
      <c r="K402" s="73"/>
      <c r="L402" s="43"/>
      <c r="M402" s="43"/>
      <c r="N402" s="43"/>
      <c r="O402" s="43"/>
      <c r="P402" s="43"/>
      <c r="Q402" s="90"/>
      <c r="R402" s="90"/>
      <c r="S402" s="90"/>
      <c r="T402" s="90"/>
      <c r="U402" s="43"/>
      <c r="V402" s="43"/>
      <c r="W402" s="43"/>
      <c r="X402" s="43"/>
      <c r="Y402" s="138"/>
      <c r="Z402" s="43"/>
      <c r="AA402" s="43"/>
      <c r="AB402" s="43"/>
      <c r="AC402" s="43"/>
      <c r="AD402" s="100"/>
      <c r="AE402" s="43"/>
      <c r="AF402" s="43"/>
      <c r="AG402" s="106"/>
    </row>
    <row r="403" s="24" customFormat="1" ht="27" customHeight="1" spans="1:33">
      <c r="A403" s="49"/>
      <c r="B403" s="49"/>
      <c r="C403" s="49"/>
      <c r="D403" s="49"/>
      <c r="E403" s="43"/>
      <c r="F403" s="53"/>
      <c r="G403" s="43"/>
      <c r="H403" s="43"/>
      <c r="I403" s="43"/>
      <c r="J403" s="43"/>
      <c r="K403" s="73"/>
      <c r="L403" s="43"/>
      <c r="M403" s="43"/>
      <c r="N403" s="43"/>
      <c r="O403" s="43"/>
      <c r="P403" s="43"/>
      <c r="Q403" s="90"/>
      <c r="R403" s="90"/>
      <c r="S403" s="90"/>
      <c r="T403" s="90"/>
      <c r="U403" s="43"/>
      <c r="V403" s="43"/>
      <c r="W403" s="43"/>
      <c r="X403" s="43"/>
      <c r="Y403" s="138"/>
      <c r="Z403" s="43"/>
      <c r="AA403" s="43"/>
      <c r="AB403" s="43"/>
      <c r="AC403" s="43"/>
      <c r="AD403" s="100"/>
      <c r="AE403" s="43"/>
      <c r="AF403" s="43"/>
      <c r="AG403" s="106"/>
    </row>
    <row r="404" s="24" customFormat="1" ht="27" customHeight="1" spans="1:33">
      <c r="A404" s="49"/>
      <c r="B404" s="49"/>
      <c r="C404" s="49"/>
      <c r="D404" s="49"/>
      <c r="E404" s="43"/>
      <c r="F404" s="53"/>
      <c r="G404" s="43"/>
      <c r="H404" s="43"/>
      <c r="I404" s="43"/>
      <c r="J404" s="43"/>
      <c r="K404" s="73"/>
      <c r="L404" s="43"/>
      <c r="M404" s="43"/>
      <c r="N404" s="43"/>
      <c r="O404" s="43"/>
      <c r="P404" s="43"/>
      <c r="Q404" s="90"/>
      <c r="R404" s="90"/>
      <c r="S404" s="90"/>
      <c r="T404" s="90"/>
      <c r="U404" s="43"/>
      <c r="V404" s="43"/>
      <c r="W404" s="43"/>
      <c r="X404" s="43"/>
      <c r="Y404" s="43"/>
      <c r="Z404" s="43"/>
      <c r="AA404" s="43"/>
      <c r="AB404" s="43"/>
      <c r="AC404" s="43"/>
      <c r="AD404" s="100"/>
      <c r="AE404" s="43"/>
      <c r="AF404" s="43"/>
      <c r="AG404" s="106"/>
    </row>
    <row r="405" s="24" customFormat="1" ht="27" customHeight="1" spans="1:33">
      <c r="A405" s="49"/>
      <c r="B405" s="49"/>
      <c r="C405" s="49"/>
      <c r="D405" s="170"/>
      <c r="E405" s="43"/>
      <c r="F405" s="53"/>
      <c r="G405" s="43"/>
      <c r="H405" s="43"/>
      <c r="I405" s="43"/>
      <c r="J405" s="43"/>
      <c r="K405" s="43"/>
      <c r="L405" s="43"/>
      <c r="M405" s="43"/>
      <c r="N405" s="43"/>
      <c r="O405" s="43"/>
      <c r="P405" s="43"/>
      <c r="Q405" s="90"/>
      <c r="R405" s="90"/>
      <c r="S405" s="90"/>
      <c r="T405" s="90"/>
      <c r="U405" s="43"/>
      <c r="V405" s="43"/>
      <c r="W405" s="43"/>
      <c r="X405" s="43"/>
      <c r="Y405" s="43"/>
      <c r="Z405" s="43"/>
      <c r="AA405" s="43"/>
      <c r="AB405" s="43"/>
      <c r="AC405" s="43"/>
      <c r="AD405" s="100"/>
      <c r="AE405" s="43"/>
      <c r="AF405" s="43"/>
      <c r="AG405" s="106"/>
    </row>
    <row r="406" s="24" customFormat="1" ht="27" customHeight="1" spans="1:33">
      <c r="A406" s="49"/>
      <c r="B406" s="49"/>
      <c r="C406" s="49"/>
      <c r="D406" s="49"/>
      <c r="E406" s="43"/>
      <c r="F406" s="53"/>
      <c r="G406" s="43"/>
      <c r="H406" s="49"/>
      <c r="I406" s="43"/>
      <c r="J406" s="43"/>
      <c r="K406" s="73"/>
      <c r="L406" s="43"/>
      <c r="M406" s="43"/>
      <c r="N406" s="43"/>
      <c r="O406" s="43"/>
      <c r="P406" s="43"/>
      <c r="Q406" s="90"/>
      <c r="R406" s="90"/>
      <c r="S406" s="90"/>
      <c r="T406" s="90"/>
      <c r="U406" s="73"/>
      <c r="V406" s="73"/>
      <c r="W406" s="73"/>
      <c r="X406" s="43"/>
      <c r="Y406" s="43"/>
      <c r="Z406" s="43"/>
      <c r="AA406" s="43"/>
      <c r="AB406" s="43"/>
      <c r="AC406" s="43"/>
      <c r="AD406" s="100"/>
      <c r="AE406" s="43"/>
      <c r="AF406" s="43"/>
      <c r="AG406" s="106"/>
    </row>
    <row r="407" s="24" customFormat="1" ht="27" customHeight="1" spans="1:33">
      <c r="A407" s="49"/>
      <c r="B407" s="49"/>
      <c r="C407" s="49"/>
      <c r="D407" s="49"/>
      <c r="E407" s="43"/>
      <c r="F407" s="53"/>
      <c r="G407" s="43"/>
      <c r="H407" s="49"/>
      <c r="I407" s="43"/>
      <c r="J407" s="43"/>
      <c r="K407" s="73"/>
      <c r="L407" s="43"/>
      <c r="M407" s="43"/>
      <c r="N407" s="43"/>
      <c r="O407" s="43"/>
      <c r="P407" s="43"/>
      <c r="Q407" s="90"/>
      <c r="R407" s="90"/>
      <c r="S407" s="90"/>
      <c r="T407" s="90"/>
      <c r="U407" s="43"/>
      <c r="V407" s="43"/>
      <c r="W407" s="43"/>
      <c r="X407" s="43"/>
      <c r="Y407" s="43"/>
      <c r="Z407" s="43"/>
      <c r="AA407" s="43"/>
      <c r="AB407" s="43"/>
      <c r="AC407" s="43"/>
      <c r="AD407" s="100"/>
      <c r="AE407" s="43"/>
      <c r="AF407" s="43"/>
      <c r="AG407" s="106"/>
    </row>
    <row r="408" s="24" customFormat="1" ht="27" customHeight="1" spans="1:33">
      <c r="A408" s="49"/>
      <c r="B408" s="49"/>
      <c r="C408" s="49"/>
      <c r="D408" s="49"/>
      <c r="E408" s="43"/>
      <c r="F408" s="53"/>
      <c r="G408" s="43"/>
      <c r="H408" s="43"/>
      <c r="I408" s="43"/>
      <c r="J408" s="43"/>
      <c r="K408" s="73"/>
      <c r="L408" s="43"/>
      <c r="M408" s="43"/>
      <c r="N408" s="43"/>
      <c r="O408" s="43"/>
      <c r="P408" s="43"/>
      <c r="Q408" s="90"/>
      <c r="R408" s="90"/>
      <c r="S408" s="90"/>
      <c r="T408" s="90"/>
      <c r="U408" s="73"/>
      <c r="V408" s="73"/>
      <c r="W408" s="73"/>
      <c r="X408" s="43"/>
      <c r="Y408" s="43"/>
      <c r="Z408" s="43"/>
      <c r="AA408" s="43"/>
      <c r="AB408" s="43"/>
      <c r="AC408" s="43"/>
      <c r="AD408" s="100"/>
      <c r="AE408" s="43"/>
      <c r="AF408" s="43"/>
      <c r="AG408" s="106"/>
    </row>
    <row r="409" s="24" customFormat="1" ht="27" customHeight="1" spans="1:33">
      <c r="A409" s="49"/>
      <c r="B409" s="49"/>
      <c r="C409" s="49"/>
      <c r="D409" s="49"/>
      <c r="E409" s="43"/>
      <c r="F409" s="53"/>
      <c r="G409" s="43"/>
      <c r="H409" s="49"/>
      <c r="I409" s="49"/>
      <c r="J409" s="43"/>
      <c r="K409" s="49"/>
      <c r="L409" s="43"/>
      <c r="M409" s="43"/>
      <c r="N409" s="49"/>
      <c r="O409" s="49"/>
      <c r="P409" s="49"/>
      <c r="Q409" s="90"/>
      <c r="R409" s="90"/>
      <c r="S409" s="90"/>
      <c r="T409" s="90"/>
      <c r="U409" s="43"/>
      <c r="V409" s="43"/>
      <c r="W409" s="43"/>
      <c r="X409" s="43"/>
      <c r="Y409" s="43"/>
      <c r="Z409" s="43"/>
      <c r="AA409" s="43"/>
      <c r="AB409" s="43"/>
      <c r="AC409" s="43"/>
      <c r="AD409" s="100"/>
      <c r="AE409" s="43"/>
      <c r="AF409" s="43"/>
      <c r="AG409" s="106"/>
    </row>
    <row r="410" s="24" customFormat="1" ht="27" customHeight="1" spans="1:33">
      <c r="A410" s="49"/>
      <c r="B410" s="49"/>
      <c r="C410" s="49"/>
      <c r="D410" s="170"/>
      <c r="E410" s="43"/>
      <c r="F410" s="53"/>
      <c r="G410" s="43"/>
      <c r="H410" s="43"/>
      <c r="I410" s="43"/>
      <c r="J410" s="43"/>
      <c r="K410" s="73"/>
      <c r="L410" s="43"/>
      <c r="M410" s="43"/>
      <c r="N410" s="43"/>
      <c r="O410" s="124"/>
      <c r="P410" s="124"/>
      <c r="Q410" s="90"/>
      <c r="R410" s="90"/>
      <c r="S410" s="90"/>
      <c r="T410" s="90"/>
      <c r="U410" s="43"/>
      <c r="V410" s="73"/>
      <c r="W410" s="73"/>
      <c r="X410" s="43"/>
      <c r="Y410" s="43"/>
      <c r="Z410" s="43"/>
      <c r="AA410" s="43"/>
      <c r="AB410" s="43"/>
      <c r="AC410" s="43"/>
      <c r="AD410" s="100"/>
      <c r="AE410" s="43"/>
      <c r="AF410" s="43"/>
      <c r="AG410" s="106"/>
    </row>
    <row r="411" s="24" customFormat="1" ht="27" customHeight="1" spans="1:33">
      <c r="A411" s="49"/>
      <c r="B411" s="49"/>
      <c r="C411" s="49"/>
      <c r="D411" s="55"/>
      <c r="E411" s="43"/>
      <c r="F411" s="53"/>
      <c r="G411" s="43"/>
      <c r="H411" s="43"/>
      <c r="I411" s="43"/>
      <c r="J411" s="43"/>
      <c r="K411" s="73"/>
      <c r="L411" s="43"/>
      <c r="M411" s="43"/>
      <c r="N411" s="43"/>
      <c r="O411" s="43"/>
      <c r="P411" s="43"/>
      <c r="Q411" s="90"/>
      <c r="R411" s="90"/>
      <c r="S411" s="90"/>
      <c r="T411" s="90"/>
      <c r="U411" s="73"/>
      <c r="V411" s="73"/>
      <c r="W411" s="73"/>
      <c r="X411" s="43"/>
      <c r="Y411" s="43"/>
      <c r="Z411" s="43"/>
      <c r="AA411" s="43"/>
      <c r="AB411" s="43"/>
      <c r="AC411" s="43"/>
      <c r="AD411" s="100"/>
      <c r="AE411" s="43"/>
      <c r="AF411" s="43"/>
      <c r="AG411" s="106"/>
    </row>
    <row r="412" s="24" customFormat="1" ht="27" customHeight="1" spans="1:33">
      <c r="A412" s="49"/>
      <c r="B412" s="49"/>
      <c r="C412" s="49"/>
      <c r="D412" s="55"/>
      <c r="E412" s="43"/>
      <c r="F412" s="53"/>
      <c r="G412" s="43"/>
      <c r="H412" s="43"/>
      <c r="I412" s="43"/>
      <c r="J412" s="43"/>
      <c r="K412" s="73"/>
      <c r="L412" s="43"/>
      <c r="M412" s="43"/>
      <c r="N412" s="43"/>
      <c r="O412" s="43"/>
      <c r="P412" s="43"/>
      <c r="Q412" s="90"/>
      <c r="R412" s="90"/>
      <c r="S412" s="90"/>
      <c r="T412" s="90"/>
      <c r="U412" s="73"/>
      <c r="V412" s="73"/>
      <c r="W412" s="73"/>
      <c r="X412" s="43"/>
      <c r="Y412" s="43"/>
      <c r="Z412" s="43"/>
      <c r="AA412" s="43"/>
      <c r="AB412" s="43"/>
      <c r="AC412" s="43"/>
      <c r="AD412" s="100"/>
      <c r="AE412" s="43"/>
      <c r="AF412" s="43"/>
      <c r="AG412" s="106"/>
    </row>
    <row r="413" s="24" customFormat="1" ht="27" customHeight="1" spans="1:33">
      <c r="A413" s="49"/>
      <c r="B413" s="49"/>
      <c r="C413" s="49"/>
      <c r="D413" s="55"/>
      <c r="E413" s="43"/>
      <c r="F413" s="53"/>
      <c r="G413" s="43"/>
      <c r="H413" s="43"/>
      <c r="I413" s="43"/>
      <c r="J413" s="43"/>
      <c r="K413" s="73"/>
      <c r="L413" s="43"/>
      <c r="M413" s="43"/>
      <c r="N413" s="43"/>
      <c r="O413" s="43"/>
      <c r="P413" s="43"/>
      <c r="Q413" s="90"/>
      <c r="R413" s="90"/>
      <c r="S413" s="90"/>
      <c r="T413" s="90"/>
      <c r="U413" s="73"/>
      <c r="V413" s="73"/>
      <c r="W413" s="73"/>
      <c r="X413" s="43"/>
      <c r="Y413" s="43"/>
      <c r="Z413" s="43"/>
      <c r="AA413" s="43"/>
      <c r="AB413" s="43"/>
      <c r="AC413" s="43"/>
      <c r="AD413" s="100"/>
      <c r="AE413" s="43"/>
      <c r="AF413" s="43"/>
      <c r="AG413" s="106"/>
    </row>
    <row r="414" s="24" customFormat="1" ht="27" customHeight="1" spans="1:33">
      <c r="A414" s="49"/>
      <c r="B414" s="49"/>
      <c r="C414" s="49"/>
      <c r="D414" s="55"/>
      <c r="E414" s="43"/>
      <c r="F414" s="53"/>
      <c r="G414" s="43"/>
      <c r="H414" s="43"/>
      <c r="I414" s="43"/>
      <c r="J414" s="43"/>
      <c r="K414" s="73"/>
      <c r="L414" s="43"/>
      <c r="M414" s="43"/>
      <c r="N414" s="43"/>
      <c r="O414" s="43"/>
      <c r="P414" s="43"/>
      <c r="Q414" s="90"/>
      <c r="R414" s="90"/>
      <c r="S414" s="90"/>
      <c r="T414" s="90"/>
      <c r="U414" s="73"/>
      <c r="V414" s="73"/>
      <c r="W414" s="73"/>
      <c r="X414" s="43"/>
      <c r="Y414" s="43"/>
      <c r="Z414" s="43"/>
      <c r="AA414" s="43"/>
      <c r="AB414" s="43"/>
      <c r="AC414" s="43"/>
      <c r="AD414" s="100"/>
      <c r="AE414" s="43"/>
      <c r="AF414" s="43"/>
      <c r="AG414" s="106"/>
    </row>
    <row r="415" s="24" customFormat="1" ht="27" customHeight="1" spans="1:33">
      <c r="A415" s="49"/>
      <c r="B415" s="49"/>
      <c r="C415" s="49"/>
      <c r="D415" s="55"/>
      <c r="E415" s="43"/>
      <c r="F415" s="53"/>
      <c r="G415" s="43"/>
      <c r="H415" s="43"/>
      <c r="I415" s="43"/>
      <c r="J415" s="43"/>
      <c r="K415" s="73"/>
      <c r="L415" s="43"/>
      <c r="M415" s="43"/>
      <c r="N415" s="43"/>
      <c r="O415" s="43"/>
      <c r="P415" s="43"/>
      <c r="Q415" s="90"/>
      <c r="R415" s="90"/>
      <c r="S415" s="90"/>
      <c r="T415" s="90"/>
      <c r="U415" s="73"/>
      <c r="V415" s="73"/>
      <c r="W415" s="73"/>
      <c r="X415" s="43"/>
      <c r="Y415" s="43"/>
      <c r="Z415" s="43"/>
      <c r="AA415" s="43"/>
      <c r="AB415" s="43"/>
      <c r="AC415" s="43"/>
      <c r="AD415" s="100"/>
      <c r="AE415" s="43"/>
      <c r="AF415" s="43"/>
      <c r="AG415" s="106"/>
    </row>
    <row r="416" s="24" customFormat="1" ht="27" customHeight="1" spans="1:33">
      <c r="A416" s="49"/>
      <c r="B416" s="49"/>
      <c r="C416" s="49"/>
      <c r="D416" s="55"/>
      <c r="E416" s="43"/>
      <c r="F416" s="53"/>
      <c r="G416" s="43"/>
      <c r="H416" s="43"/>
      <c r="I416" s="43"/>
      <c r="J416" s="43"/>
      <c r="K416" s="73"/>
      <c r="L416" s="43"/>
      <c r="M416" s="43"/>
      <c r="N416" s="43"/>
      <c r="O416" s="43"/>
      <c r="P416" s="43"/>
      <c r="Q416" s="90"/>
      <c r="R416" s="90"/>
      <c r="S416" s="90"/>
      <c r="T416" s="90"/>
      <c r="U416" s="73"/>
      <c r="V416" s="73"/>
      <c r="W416" s="73"/>
      <c r="X416" s="43"/>
      <c r="Y416" s="43"/>
      <c r="Z416" s="43"/>
      <c r="AA416" s="43"/>
      <c r="AB416" s="43"/>
      <c r="AC416" s="43"/>
      <c r="AD416" s="100"/>
      <c r="AE416" s="43"/>
      <c r="AF416" s="43"/>
      <c r="AG416" s="106"/>
    </row>
    <row r="417" s="24" customFormat="1" ht="27" customHeight="1" spans="1:33">
      <c r="A417" s="49"/>
      <c r="B417" s="49"/>
      <c r="C417" s="49"/>
      <c r="D417" s="55"/>
      <c r="E417" s="43"/>
      <c r="F417" s="53"/>
      <c r="G417" s="43"/>
      <c r="H417" s="43"/>
      <c r="I417" s="43"/>
      <c r="J417" s="43"/>
      <c r="K417" s="73"/>
      <c r="L417" s="43"/>
      <c r="M417" s="43"/>
      <c r="N417" s="43"/>
      <c r="O417" s="43"/>
      <c r="P417" s="43"/>
      <c r="Q417" s="90"/>
      <c r="R417" s="90"/>
      <c r="S417" s="90"/>
      <c r="T417" s="90"/>
      <c r="U417" s="73"/>
      <c r="V417" s="73"/>
      <c r="W417" s="73"/>
      <c r="X417" s="43"/>
      <c r="Y417" s="43"/>
      <c r="Z417" s="43"/>
      <c r="AA417" s="43"/>
      <c r="AB417" s="43"/>
      <c r="AC417" s="43"/>
      <c r="AD417" s="100"/>
      <c r="AE417" s="43"/>
      <c r="AF417" s="43"/>
      <c r="AG417" s="106"/>
    </row>
    <row r="418" s="24" customFormat="1" ht="27" customHeight="1" spans="1:33">
      <c r="A418" s="49"/>
      <c r="B418" s="49"/>
      <c r="C418" s="49"/>
      <c r="D418" s="55"/>
      <c r="E418" s="43"/>
      <c r="F418" s="53"/>
      <c r="G418" s="43"/>
      <c r="H418" s="43"/>
      <c r="I418" s="43"/>
      <c r="J418" s="43"/>
      <c r="K418" s="73"/>
      <c r="L418" s="43"/>
      <c r="M418" s="43"/>
      <c r="N418" s="43"/>
      <c r="O418" s="43"/>
      <c r="P418" s="43"/>
      <c r="Q418" s="90"/>
      <c r="R418" s="90"/>
      <c r="S418" s="90"/>
      <c r="T418" s="90"/>
      <c r="U418" s="73"/>
      <c r="V418" s="73"/>
      <c r="W418" s="73"/>
      <c r="X418" s="43"/>
      <c r="Y418" s="43"/>
      <c r="Z418" s="43"/>
      <c r="AA418" s="43"/>
      <c r="AB418" s="43"/>
      <c r="AC418" s="43"/>
      <c r="AD418" s="100"/>
      <c r="AE418" s="43"/>
      <c r="AF418" s="43"/>
      <c r="AG418" s="106"/>
    </row>
    <row r="419" s="24" customFormat="1" ht="27" customHeight="1" spans="1:33">
      <c r="A419" s="49"/>
      <c r="B419" s="49"/>
      <c r="C419" s="49"/>
      <c r="D419" s="55"/>
      <c r="E419" s="43"/>
      <c r="F419" s="53"/>
      <c r="G419" s="43"/>
      <c r="H419" s="43"/>
      <c r="I419" s="43"/>
      <c r="J419" s="43"/>
      <c r="K419" s="73"/>
      <c r="L419" s="43"/>
      <c r="M419" s="43"/>
      <c r="N419" s="43"/>
      <c r="O419" s="43"/>
      <c r="P419" s="43"/>
      <c r="Q419" s="90"/>
      <c r="R419" s="90"/>
      <c r="S419" s="90"/>
      <c r="T419" s="90"/>
      <c r="U419" s="73"/>
      <c r="V419" s="73"/>
      <c r="W419" s="73"/>
      <c r="X419" s="43"/>
      <c r="Y419" s="43"/>
      <c r="Z419" s="43"/>
      <c r="AA419" s="43"/>
      <c r="AB419" s="43"/>
      <c r="AC419" s="43"/>
      <c r="AD419" s="100"/>
      <c r="AE419" s="43"/>
      <c r="AF419" s="43"/>
      <c r="AG419" s="106"/>
    </row>
    <row r="420" s="24" customFormat="1" ht="27" customHeight="1" spans="1:33">
      <c r="A420" s="49"/>
      <c r="B420" s="49"/>
      <c r="C420" s="49"/>
      <c r="D420" s="55"/>
      <c r="E420" s="43"/>
      <c r="F420" s="53"/>
      <c r="G420" s="43"/>
      <c r="H420" s="43"/>
      <c r="I420" s="43"/>
      <c r="J420" s="43"/>
      <c r="K420" s="73"/>
      <c r="L420" s="43"/>
      <c r="M420" s="43"/>
      <c r="N420" s="43"/>
      <c r="O420" s="43"/>
      <c r="P420" s="43"/>
      <c r="Q420" s="90"/>
      <c r="R420" s="90"/>
      <c r="S420" s="90"/>
      <c r="T420" s="90"/>
      <c r="U420" s="73"/>
      <c r="V420" s="73"/>
      <c r="W420" s="73"/>
      <c r="X420" s="43"/>
      <c r="Y420" s="43"/>
      <c r="Z420" s="43"/>
      <c r="AA420" s="43"/>
      <c r="AB420" s="43"/>
      <c r="AC420" s="43"/>
      <c r="AD420" s="100"/>
      <c r="AE420" s="43"/>
      <c r="AF420" s="43"/>
      <c r="AG420" s="106"/>
    </row>
    <row r="421" s="24" customFormat="1" ht="27" customHeight="1" spans="1:33">
      <c r="A421" s="49"/>
      <c r="B421" s="49"/>
      <c r="C421" s="49"/>
      <c r="D421" s="55"/>
      <c r="E421" s="43"/>
      <c r="F421" s="53"/>
      <c r="G421" s="43"/>
      <c r="H421" s="43"/>
      <c r="I421" s="43"/>
      <c r="J421" s="43"/>
      <c r="K421" s="73"/>
      <c r="L421" s="43"/>
      <c r="M421" s="43"/>
      <c r="N421" s="43"/>
      <c r="O421" s="43"/>
      <c r="P421" s="43"/>
      <c r="Q421" s="90"/>
      <c r="R421" s="90"/>
      <c r="S421" s="90"/>
      <c r="T421" s="90"/>
      <c r="U421" s="73"/>
      <c r="V421" s="73"/>
      <c r="W421" s="73"/>
      <c r="X421" s="43"/>
      <c r="Y421" s="43"/>
      <c r="Z421" s="43"/>
      <c r="AA421" s="43"/>
      <c r="AB421" s="43"/>
      <c r="AC421" s="43"/>
      <c r="AD421" s="100"/>
      <c r="AE421" s="43"/>
      <c r="AF421" s="43"/>
      <c r="AG421" s="106"/>
    </row>
    <row r="422" s="24" customFormat="1" ht="27" customHeight="1" spans="1:33">
      <c r="A422" s="49"/>
      <c r="B422" s="49"/>
      <c r="C422" s="49"/>
      <c r="D422" s="55"/>
      <c r="E422" s="43"/>
      <c r="F422" s="53"/>
      <c r="G422" s="43"/>
      <c r="H422" s="43"/>
      <c r="I422" s="43"/>
      <c r="J422" s="43"/>
      <c r="K422" s="73"/>
      <c r="L422" s="43"/>
      <c r="M422" s="43"/>
      <c r="N422" s="43"/>
      <c r="O422" s="43"/>
      <c r="P422" s="43"/>
      <c r="Q422" s="90"/>
      <c r="R422" s="90"/>
      <c r="S422" s="90"/>
      <c r="T422" s="90"/>
      <c r="U422" s="73"/>
      <c r="V422" s="73"/>
      <c r="W422" s="73"/>
      <c r="X422" s="43"/>
      <c r="Y422" s="43"/>
      <c r="Z422" s="43"/>
      <c r="AA422" s="43"/>
      <c r="AB422" s="43"/>
      <c r="AC422" s="43"/>
      <c r="AD422" s="100"/>
      <c r="AE422" s="43"/>
      <c r="AF422" s="43"/>
      <c r="AG422" s="106"/>
    </row>
    <row r="423" s="24" customFormat="1" ht="27" customHeight="1" spans="1:33">
      <c r="A423" s="49"/>
      <c r="B423" s="49"/>
      <c r="C423" s="49"/>
      <c r="D423" s="55"/>
      <c r="E423" s="43"/>
      <c r="F423" s="53"/>
      <c r="G423" s="43"/>
      <c r="H423" s="43"/>
      <c r="I423" s="43"/>
      <c r="J423" s="43"/>
      <c r="K423" s="73"/>
      <c r="L423" s="43"/>
      <c r="M423" s="43"/>
      <c r="N423" s="43"/>
      <c r="O423" s="43"/>
      <c r="P423" s="43"/>
      <c r="Q423" s="90"/>
      <c r="R423" s="90"/>
      <c r="S423" s="90"/>
      <c r="T423" s="90"/>
      <c r="U423" s="73"/>
      <c r="V423" s="73"/>
      <c r="W423" s="73"/>
      <c r="X423" s="43"/>
      <c r="Y423" s="43"/>
      <c r="Z423" s="43"/>
      <c r="AA423" s="43"/>
      <c r="AB423" s="43"/>
      <c r="AC423" s="43"/>
      <c r="AD423" s="100"/>
      <c r="AE423" s="43"/>
      <c r="AF423" s="43"/>
      <c r="AG423" s="106"/>
    </row>
    <row r="424" s="23" customFormat="1" ht="27" customHeight="1" spans="1:33">
      <c r="A424" s="179"/>
      <c r="B424" s="179"/>
      <c r="C424" s="179"/>
      <c r="D424" s="179"/>
      <c r="E424" s="108"/>
      <c r="F424" s="108"/>
      <c r="G424" s="108"/>
      <c r="H424" s="108"/>
      <c r="I424" s="108"/>
      <c r="J424" s="108"/>
      <c r="K424" s="108"/>
      <c r="L424" s="108"/>
      <c r="M424" s="108"/>
      <c r="N424" s="108"/>
      <c r="O424" s="108"/>
      <c r="P424" s="108"/>
      <c r="Q424" s="127"/>
      <c r="R424" s="127"/>
      <c r="S424" s="127"/>
      <c r="T424" s="127"/>
      <c r="U424" s="108"/>
      <c r="V424" s="108"/>
      <c r="W424" s="108"/>
      <c r="X424" s="108"/>
      <c r="Y424" s="108"/>
      <c r="Z424" s="108"/>
      <c r="AA424" s="108"/>
      <c r="AB424" s="108"/>
      <c r="AC424" s="108"/>
      <c r="AD424" s="108"/>
      <c r="AE424" s="108"/>
      <c r="AF424" s="108"/>
      <c r="AG424" s="130"/>
    </row>
    <row r="425" s="24" customFormat="1" ht="27" customHeight="1" spans="1:33">
      <c r="A425" s="133"/>
      <c r="B425" s="133"/>
      <c r="C425" s="133"/>
      <c r="D425" s="133"/>
      <c r="E425" s="133"/>
      <c r="F425" s="72"/>
      <c r="G425" s="72"/>
      <c r="H425" s="72"/>
      <c r="I425" s="72"/>
      <c r="J425" s="72"/>
      <c r="K425" s="121"/>
      <c r="L425" s="72"/>
      <c r="M425" s="72"/>
      <c r="N425" s="72"/>
      <c r="O425" s="72"/>
      <c r="P425" s="72"/>
      <c r="Q425" s="128"/>
      <c r="R425" s="128"/>
      <c r="S425" s="128"/>
      <c r="T425" s="128"/>
      <c r="U425" s="72"/>
      <c r="V425" s="72"/>
      <c r="W425" s="72"/>
      <c r="X425" s="72"/>
      <c r="Y425" s="72"/>
      <c r="Z425" s="72"/>
      <c r="AA425" s="72"/>
      <c r="AB425" s="72"/>
      <c r="AC425" s="72"/>
      <c r="AD425" s="100"/>
      <c r="AE425" s="72"/>
      <c r="AF425" s="51"/>
      <c r="AG425" s="106"/>
    </row>
    <row r="426" s="24" customFormat="1" ht="27" customHeight="1" spans="1:33">
      <c r="A426" s="133"/>
      <c r="B426" s="133"/>
      <c r="C426" s="48"/>
      <c r="D426" s="48"/>
      <c r="E426" s="43"/>
      <c r="F426" s="119"/>
      <c r="G426" s="43"/>
      <c r="H426" s="119"/>
      <c r="I426" s="43"/>
      <c r="J426" s="43"/>
      <c r="K426" s="119"/>
      <c r="L426" s="186"/>
      <c r="M426" s="186"/>
      <c r="N426" s="186"/>
      <c r="O426" s="119"/>
      <c r="P426" s="119"/>
      <c r="Q426" s="92"/>
      <c r="R426" s="92"/>
      <c r="S426" s="92"/>
      <c r="T426" s="90"/>
      <c r="U426" s="119"/>
      <c r="V426" s="119"/>
      <c r="W426" s="119"/>
      <c r="X426" s="43"/>
      <c r="Y426" s="43"/>
      <c r="Z426" s="43"/>
      <c r="AA426" s="43"/>
      <c r="AB426" s="43"/>
      <c r="AC426" s="43"/>
      <c r="AD426" s="100"/>
      <c r="AE426" s="72"/>
      <c r="AF426" s="43"/>
      <c r="AG426" s="106"/>
    </row>
    <row r="427" s="24" customFormat="1" ht="27" customHeight="1" spans="1:33">
      <c r="A427" s="133"/>
      <c r="B427" s="133"/>
      <c r="C427" s="48"/>
      <c r="D427" s="48"/>
      <c r="E427" s="43"/>
      <c r="F427" s="119"/>
      <c r="G427" s="43"/>
      <c r="H427" s="114"/>
      <c r="I427" s="43"/>
      <c r="J427" s="43"/>
      <c r="K427" s="119"/>
      <c r="L427" s="43"/>
      <c r="M427" s="43"/>
      <c r="N427" s="43"/>
      <c r="O427" s="43"/>
      <c r="P427" s="43"/>
      <c r="Q427" s="90"/>
      <c r="R427" s="90"/>
      <c r="S427" s="90"/>
      <c r="T427" s="90"/>
      <c r="U427" s="43"/>
      <c r="V427" s="43"/>
      <c r="W427" s="43"/>
      <c r="X427" s="43"/>
      <c r="Y427" s="43"/>
      <c r="Z427" s="43"/>
      <c r="AA427" s="43"/>
      <c r="AB427" s="43"/>
      <c r="AC427" s="43"/>
      <c r="AD427" s="100"/>
      <c r="AE427" s="72"/>
      <c r="AF427" s="43"/>
      <c r="AG427" s="106"/>
    </row>
    <row r="428" s="24" customFormat="1" ht="27" customHeight="1" spans="1:33">
      <c r="A428" s="133"/>
      <c r="B428" s="133"/>
      <c r="C428" s="48"/>
      <c r="D428" s="48"/>
      <c r="E428" s="43"/>
      <c r="F428" s="43"/>
      <c r="G428" s="43"/>
      <c r="H428" s="43"/>
      <c r="I428" s="43"/>
      <c r="J428" s="43"/>
      <c r="K428" s="43"/>
      <c r="L428" s="43"/>
      <c r="M428" s="43"/>
      <c r="N428" s="43"/>
      <c r="O428" s="43"/>
      <c r="P428" s="43"/>
      <c r="Q428" s="90"/>
      <c r="R428" s="90"/>
      <c r="S428" s="90"/>
      <c r="T428" s="90"/>
      <c r="U428" s="73"/>
      <c r="V428" s="43"/>
      <c r="W428" s="43"/>
      <c r="X428" s="43"/>
      <c r="Y428" s="43"/>
      <c r="Z428" s="43"/>
      <c r="AA428" s="43"/>
      <c r="AB428" s="43"/>
      <c r="AC428" s="43"/>
      <c r="AD428" s="100"/>
      <c r="AE428" s="72"/>
      <c r="AF428" s="43"/>
      <c r="AG428" s="106"/>
    </row>
    <row r="429" s="24" customFormat="1" ht="27" customHeight="1" spans="1:33">
      <c r="A429" s="133"/>
      <c r="B429" s="133"/>
      <c r="C429" s="133"/>
      <c r="D429" s="133"/>
      <c r="E429" s="43"/>
      <c r="F429" s="180"/>
      <c r="G429" s="181"/>
      <c r="H429" s="181"/>
      <c r="I429" s="72"/>
      <c r="J429" s="72"/>
      <c r="K429" s="119"/>
      <c r="L429" s="72"/>
      <c r="M429" s="72"/>
      <c r="N429" s="72"/>
      <c r="O429" s="72"/>
      <c r="P429" s="72"/>
      <c r="Q429" s="128"/>
      <c r="R429" s="128"/>
      <c r="S429" s="128"/>
      <c r="T429" s="128"/>
      <c r="U429" s="72"/>
      <c r="V429" s="188"/>
      <c r="W429" s="121"/>
      <c r="X429" s="72"/>
      <c r="Y429" s="72"/>
      <c r="Z429" s="72"/>
      <c r="AA429" s="72"/>
      <c r="AB429" s="72"/>
      <c r="AC429" s="72"/>
      <c r="AD429" s="100"/>
      <c r="AE429" s="72"/>
      <c r="AF429" s="72"/>
      <c r="AG429" s="106"/>
    </row>
    <row r="430" s="24" customFormat="1" ht="27" customHeight="1" spans="1:33">
      <c r="A430" s="133"/>
      <c r="B430" s="133"/>
      <c r="C430" s="133"/>
      <c r="D430" s="116"/>
      <c r="E430" s="43"/>
      <c r="F430" s="72"/>
      <c r="G430" s="181"/>
      <c r="H430" s="72"/>
      <c r="I430" s="72"/>
      <c r="J430" s="72"/>
      <c r="K430" s="121"/>
      <c r="L430" s="72"/>
      <c r="M430" s="72"/>
      <c r="N430" s="72"/>
      <c r="O430" s="72"/>
      <c r="P430" s="72"/>
      <c r="Q430" s="128"/>
      <c r="R430" s="128"/>
      <c r="S430" s="128"/>
      <c r="T430" s="128"/>
      <c r="U430" s="72"/>
      <c r="V430" s="188"/>
      <c r="W430" s="121"/>
      <c r="X430" s="72"/>
      <c r="Y430" s="72"/>
      <c r="Z430" s="72"/>
      <c r="AA430" s="72"/>
      <c r="AB430" s="72"/>
      <c r="AC430" s="128"/>
      <c r="AD430" s="100"/>
      <c r="AE430" s="72"/>
      <c r="AF430" s="72"/>
      <c r="AG430" s="106"/>
    </row>
    <row r="431" s="24" customFormat="1" ht="27" customHeight="1" spans="1:33">
      <c r="A431" s="133"/>
      <c r="B431" s="133"/>
      <c r="C431" s="133"/>
      <c r="D431" s="133"/>
      <c r="E431" s="43"/>
      <c r="F431" s="72"/>
      <c r="G431" s="181"/>
      <c r="H431" s="72"/>
      <c r="I431" s="72"/>
      <c r="J431" s="72"/>
      <c r="K431" s="121"/>
      <c r="L431" s="72"/>
      <c r="M431" s="72"/>
      <c r="N431" s="72"/>
      <c r="O431" s="72"/>
      <c r="P431" s="72"/>
      <c r="Q431" s="128"/>
      <c r="R431" s="128"/>
      <c r="S431" s="128"/>
      <c r="T431" s="128"/>
      <c r="U431" s="72"/>
      <c r="V431" s="121"/>
      <c r="W431" s="121"/>
      <c r="X431" s="72"/>
      <c r="Y431" s="72"/>
      <c r="Z431" s="72"/>
      <c r="AA431" s="72"/>
      <c r="AB431" s="72"/>
      <c r="AC431" s="128"/>
      <c r="AD431" s="100"/>
      <c r="AE431" s="72"/>
      <c r="AF431" s="72"/>
      <c r="AG431" s="106"/>
    </row>
    <row r="432" s="24" customFormat="1" ht="27" customHeight="1" spans="1:33">
      <c r="A432" s="133"/>
      <c r="B432" s="133"/>
      <c r="C432" s="133"/>
      <c r="D432" s="72"/>
      <c r="E432" s="43"/>
      <c r="F432" s="72"/>
      <c r="G432" s="72"/>
      <c r="H432" s="72"/>
      <c r="I432" s="72"/>
      <c r="J432" s="72"/>
      <c r="K432" s="121"/>
      <c r="L432" s="72"/>
      <c r="M432" s="72"/>
      <c r="N432" s="72"/>
      <c r="O432" s="72"/>
      <c r="P432" s="72"/>
      <c r="Q432" s="128"/>
      <c r="R432" s="128"/>
      <c r="S432" s="128"/>
      <c r="T432" s="128"/>
      <c r="U432" s="188"/>
      <c r="V432" s="121"/>
      <c r="W432" s="72"/>
      <c r="X432" s="72"/>
      <c r="Y432" s="72"/>
      <c r="Z432" s="72"/>
      <c r="AA432" s="72"/>
      <c r="AB432" s="72"/>
      <c r="AC432" s="128"/>
      <c r="AD432" s="100"/>
      <c r="AE432" s="72"/>
      <c r="AF432" s="72"/>
      <c r="AG432" s="106"/>
    </row>
    <row r="433" s="24" customFormat="1" ht="27" customHeight="1" spans="1:33">
      <c r="A433" s="133"/>
      <c r="B433" s="133"/>
      <c r="C433" s="133"/>
      <c r="D433" s="133"/>
      <c r="E433" s="43"/>
      <c r="F433" s="56"/>
      <c r="G433" s="72"/>
      <c r="H433" s="72"/>
      <c r="I433" s="72"/>
      <c r="J433" s="72"/>
      <c r="K433" s="60"/>
      <c r="L433" s="72"/>
      <c r="M433" s="72"/>
      <c r="N433" s="72"/>
      <c r="O433" s="72"/>
      <c r="P433" s="72"/>
      <c r="Q433" s="128"/>
      <c r="R433" s="128"/>
      <c r="S433" s="128"/>
      <c r="T433" s="128"/>
      <c r="U433" s="72"/>
      <c r="V433" s="72"/>
      <c r="W433" s="72"/>
      <c r="X433" s="72"/>
      <c r="Y433" s="51"/>
      <c r="Z433" s="72"/>
      <c r="AA433" s="72"/>
      <c r="AB433" s="72"/>
      <c r="AC433" s="72"/>
      <c r="AD433" s="100"/>
      <c r="AE433" s="72"/>
      <c r="AF433" s="72"/>
      <c r="AG433" s="106"/>
    </row>
    <row r="434" s="24" customFormat="1" ht="27" customHeight="1" spans="1:33">
      <c r="A434" s="133"/>
      <c r="B434" s="133"/>
      <c r="C434" s="133"/>
      <c r="D434" s="133"/>
      <c r="E434" s="43"/>
      <c r="F434" s="56"/>
      <c r="G434" s="72"/>
      <c r="H434" s="72"/>
      <c r="I434" s="72"/>
      <c r="J434" s="72"/>
      <c r="K434" s="75"/>
      <c r="L434" s="72"/>
      <c r="M434" s="72"/>
      <c r="N434" s="72"/>
      <c r="O434" s="72"/>
      <c r="P434" s="72"/>
      <c r="Q434" s="128"/>
      <c r="R434" s="128"/>
      <c r="S434" s="128"/>
      <c r="T434" s="128"/>
      <c r="U434" s="72"/>
      <c r="V434" s="72"/>
      <c r="W434" s="72"/>
      <c r="X434" s="72"/>
      <c r="Y434" s="51"/>
      <c r="Z434" s="72"/>
      <c r="AA434" s="72"/>
      <c r="AB434" s="72"/>
      <c r="AC434" s="72"/>
      <c r="AD434" s="100"/>
      <c r="AE434" s="72"/>
      <c r="AF434" s="72"/>
      <c r="AG434" s="106"/>
    </row>
    <row r="435" s="24" customFormat="1" ht="27" customHeight="1" spans="1:33">
      <c r="A435" s="133"/>
      <c r="B435" s="133"/>
      <c r="C435" s="133"/>
      <c r="D435" s="133"/>
      <c r="E435" s="43"/>
      <c r="F435" s="72"/>
      <c r="G435" s="72"/>
      <c r="H435" s="72"/>
      <c r="I435" s="72"/>
      <c r="J435" s="72"/>
      <c r="K435" s="121"/>
      <c r="L435" s="51"/>
      <c r="M435" s="51"/>
      <c r="N435" s="51"/>
      <c r="O435" s="51"/>
      <c r="P435" s="51"/>
      <c r="Q435" s="128"/>
      <c r="R435" s="128"/>
      <c r="S435" s="128"/>
      <c r="T435" s="128"/>
      <c r="U435" s="189"/>
      <c r="V435" s="189"/>
      <c r="W435" s="121"/>
      <c r="X435" s="72"/>
      <c r="Y435" s="72"/>
      <c r="Z435" s="72"/>
      <c r="AA435" s="72"/>
      <c r="AB435" s="72"/>
      <c r="AC435" s="72"/>
      <c r="AD435" s="100"/>
      <c r="AE435" s="72"/>
      <c r="AF435" s="72"/>
      <c r="AG435" s="106"/>
    </row>
    <row r="436" s="24" customFormat="1" ht="27" customHeight="1" spans="1:33">
      <c r="A436" s="133"/>
      <c r="B436" s="133"/>
      <c r="C436" s="48"/>
      <c r="D436" s="48"/>
      <c r="E436" s="43"/>
      <c r="F436" s="114"/>
      <c r="G436" s="114"/>
      <c r="H436" s="114"/>
      <c r="I436" s="114"/>
      <c r="J436" s="53"/>
      <c r="K436" s="119"/>
      <c r="L436" s="50"/>
      <c r="M436" s="50"/>
      <c r="N436" s="50"/>
      <c r="O436" s="50"/>
      <c r="P436" s="50"/>
      <c r="Q436" s="90"/>
      <c r="R436" s="90"/>
      <c r="S436" s="90"/>
      <c r="T436" s="90"/>
      <c r="U436" s="73"/>
      <c r="V436" s="73"/>
      <c r="W436" s="73"/>
      <c r="X436" s="50"/>
      <c r="Y436" s="43"/>
      <c r="Z436" s="43"/>
      <c r="AA436" s="43"/>
      <c r="AB436" s="43"/>
      <c r="AC436" s="53"/>
      <c r="AD436" s="100"/>
      <c r="AE436" s="72"/>
      <c r="AF436" s="43"/>
      <c r="AG436" s="106"/>
    </row>
    <row r="437" s="24" customFormat="1" ht="27" customHeight="1" spans="1:33">
      <c r="A437" s="133"/>
      <c r="B437" s="133"/>
      <c r="C437" s="133"/>
      <c r="D437" s="133"/>
      <c r="E437" s="43"/>
      <c r="F437" s="181"/>
      <c r="G437" s="181"/>
      <c r="H437" s="181"/>
      <c r="I437" s="181"/>
      <c r="J437" s="115"/>
      <c r="K437" s="180"/>
      <c r="L437" s="51"/>
      <c r="M437" s="51"/>
      <c r="N437" s="51"/>
      <c r="O437" s="51"/>
      <c r="P437" s="51"/>
      <c r="Q437" s="128"/>
      <c r="R437" s="128"/>
      <c r="S437" s="128"/>
      <c r="T437" s="128"/>
      <c r="U437" s="121"/>
      <c r="V437" s="121"/>
      <c r="W437" s="121"/>
      <c r="X437" s="51"/>
      <c r="Y437" s="72"/>
      <c r="Z437" s="72"/>
      <c r="AA437" s="72"/>
      <c r="AB437" s="72"/>
      <c r="AC437" s="115"/>
      <c r="AD437" s="100"/>
      <c r="AE437" s="72"/>
      <c r="AF437" s="72"/>
      <c r="AG437" s="106"/>
    </row>
    <row r="438" s="24" customFormat="1" ht="27" customHeight="1" spans="1:33">
      <c r="A438" s="133"/>
      <c r="B438" s="133"/>
      <c r="C438" s="56"/>
      <c r="D438" s="56"/>
      <c r="E438" s="43"/>
      <c r="F438" s="56"/>
      <c r="G438" s="56"/>
      <c r="H438" s="56"/>
      <c r="I438" s="56"/>
      <c r="J438" s="56"/>
      <c r="K438" s="75"/>
      <c r="L438" s="56"/>
      <c r="M438" s="56"/>
      <c r="N438" s="56"/>
      <c r="O438" s="56"/>
      <c r="P438" s="56"/>
      <c r="Q438" s="128"/>
      <c r="R438" s="128"/>
      <c r="S438" s="128"/>
      <c r="T438" s="128"/>
      <c r="U438" s="56"/>
      <c r="V438" s="56"/>
      <c r="W438" s="56"/>
      <c r="X438" s="56"/>
      <c r="Y438" s="56"/>
      <c r="Z438" s="56"/>
      <c r="AA438" s="56"/>
      <c r="AB438" s="56"/>
      <c r="AC438" s="56"/>
      <c r="AD438" s="100"/>
      <c r="AE438" s="56"/>
      <c r="AF438" s="56"/>
      <c r="AG438" s="106"/>
    </row>
    <row r="439" s="24" customFormat="1" ht="27" customHeight="1" spans="1:33">
      <c r="A439" s="133"/>
      <c r="B439" s="133"/>
      <c r="C439" s="56"/>
      <c r="D439" s="56"/>
      <c r="E439" s="43"/>
      <c r="F439" s="56"/>
      <c r="G439" s="56"/>
      <c r="H439" s="56"/>
      <c r="I439" s="56"/>
      <c r="J439" s="56"/>
      <c r="K439" s="75"/>
      <c r="L439" s="56"/>
      <c r="M439" s="56"/>
      <c r="N439" s="56"/>
      <c r="O439" s="56"/>
      <c r="P439" s="56"/>
      <c r="Q439" s="128"/>
      <c r="R439" s="128"/>
      <c r="S439" s="128"/>
      <c r="T439" s="128"/>
      <c r="U439" s="56"/>
      <c r="V439" s="56"/>
      <c r="W439" s="56"/>
      <c r="X439" s="56"/>
      <c r="Y439" s="56"/>
      <c r="Z439" s="56"/>
      <c r="AA439" s="56"/>
      <c r="AB439" s="56"/>
      <c r="AC439" s="56"/>
      <c r="AD439" s="100"/>
      <c r="AE439" s="72"/>
      <c r="AF439" s="56"/>
      <c r="AG439" s="106"/>
    </row>
    <row r="440" s="24" customFormat="1" ht="27" customHeight="1" spans="1:33">
      <c r="A440" s="133"/>
      <c r="B440" s="133"/>
      <c r="C440" s="56"/>
      <c r="D440" s="56"/>
      <c r="E440" s="43"/>
      <c r="F440" s="56"/>
      <c r="G440" s="56"/>
      <c r="H440" s="56"/>
      <c r="I440" s="56"/>
      <c r="J440" s="56"/>
      <c r="K440" s="187"/>
      <c r="L440" s="109"/>
      <c r="M440" s="109"/>
      <c r="N440" s="109"/>
      <c r="O440" s="109"/>
      <c r="P440" s="109"/>
      <c r="Q440" s="137"/>
      <c r="R440" s="137"/>
      <c r="S440" s="137"/>
      <c r="T440" s="137"/>
      <c r="U440" s="109"/>
      <c r="V440" s="109"/>
      <c r="W440" s="109"/>
      <c r="X440" s="109"/>
      <c r="Y440" s="109"/>
      <c r="Z440" s="109"/>
      <c r="AA440" s="109"/>
      <c r="AB440" s="109"/>
      <c r="AC440" s="109"/>
      <c r="AD440" s="100"/>
      <c r="AE440" s="109"/>
      <c r="AF440" s="109"/>
      <c r="AG440" s="106"/>
    </row>
    <row r="441" s="24" customFormat="1" ht="27" customHeight="1" spans="1:33">
      <c r="A441" s="133"/>
      <c r="B441" s="133"/>
      <c r="C441" s="133"/>
      <c r="D441" s="133"/>
      <c r="E441" s="43"/>
      <c r="F441" s="72"/>
      <c r="G441" s="72"/>
      <c r="H441" s="72"/>
      <c r="I441" s="72"/>
      <c r="J441" s="72"/>
      <c r="K441" s="121"/>
      <c r="L441" s="72"/>
      <c r="M441" s="72"/>
      <c r="N441" s="72"/>
      <c r="O441" s="72"/>
      <c r="P441" s="72"/>
      <c r="Q441" s="128"/>
      <c r="R441" s="128"/>
      <c r="S441" s="128"/>
      <c r="T441" s="128"/>
      <c r="U441" s="72"/>
      <c r="V441" s="72"/>
      <c r="W441" s="120"/>
      <c r="X441" s="72"/>
      <c r="Y441" s="72"/>
      <c r="Z441" s="72"/>
      <c r="AA441" s="72"/>
      <c r="AB441" s="72"/>
      <c r="AC441" s="72"/>
      <c r="AD441" s="100"/>
      <c r="AE441" s="72"/>
      <c r="AF441" s="72"/>
      <c r="AG441" s="106"/>
    </row>
    <row r="442" s="24" customFormat="1" ht="27" customHeight="1" spans="1:33">
      <c r="A442" s="133"/>
      <c r="B442" s="133"/>
      <c r="C442" s="133"/>
      <c r="D442" s="133"/>
      <c r="E442" s="43"/>
      <c r="F442" s="133"/>
      <c r="G442" s="72"/>
      <c r="H442" s="133"/>
      <c r="I442" s="72"/>
      <c r="J442" s="72"/>
      <c r="K442" s="121"/>
      <c r="L442" s="72"/>
      <c r="M442" s="72"/>
      <c r="N442" s="72"/>
      <c r="O442" s="72"/>
      <c r="P442" s="72"/>
      <c r="Q442" s="128"/>
      <c r="R442" s="128"/>
      <c r="S442" s="128"/>
      <c r="T442" s="128"/>
      <c r="U442" s="72"/>
      <c r="V442" s="72"/>
      <c r="W442" s="72"/>
      <c r="X442" s="72"/>
      <c r="Y442" s="72"/>
      <c r="Z442" s="72"/>
      <c r="AA442" s="72"/>
      <c r="AB442" s="72"/>
      <c r="AC442" s="72"/>
      <c r="AD442" s="100"/>
      <c r="AE442" s="72"/>
      <c r="AF442" s="72"/>
      <c r="AG442" s="106"/>
    </row>
    <row r="443" s="24" customFormat="1" ht="27" customHeight="1" spans="1:33">
      <c r="A443" s="133"/>
      <c r="B443" s="133"/>
      <c r="C443" s="133"/>
      <c r="D443" s="133"/>
      <c r="E443" s="43"/>
      <c r="F443" s="72"/>
      <c r="G443" s="72"/>
      <c r="H443" s="72"/>
      <c r="I443" s="72"/>
      <c r="J443" s="72"/>
      <c r="K443" s="75"/>
      <c r="L443" s="72"/>
      <c r="M443" s="72"/>
      <c r="N443" s="72"/>
      <c r="O443" s="72"/>
      <c r="P443" s="72"/>
      <c r="Q443" s="128"/>
      <c r="R443" s="128"/>
      <c r="S443" s="128"/>
      <c r="T443" s="128"/>
      <c r="U443" s="190"/>
      <c r="V443" s="121"/>
      <c r="W443" s="121"/>
      <c r="X443" s="72"/>
      <c r="Y443" s="72"/>
      <c r="Z443" s="72"/>
      <c r="AA443" s="72"/>
      <c r="AB443" s="72"/>
      <c r="AC443" s="72"/>
      <c r="AD443" s="100"/>
      <c r="AE443" s="72"/>
      <c r="AF443" s="72"/>
      <c r="AG443" s="106"/>
    </row>
    <row r="444" s="24" customFormat="1" ht="27" customHeight="1" spans="1:33">
      <c r="A444" s="133"/>
      <c r="B444" s="133"/>
      <c r="C444" s="133"/>
      <c r="D444" s="133"/>
      <c r="E444" s="43"/>
      <c r="F444" s="72"/>
      <c r="G444" s="72"/>
      <c r="H444" s="72"/>
      <c r="I444" s="72"/>
      <c r="J444" s="72"/>
      <c r="K444" s="121"/>
      <c r="L444" s="72"/>
      <c r="M444" s="72"/>
      <c r="N444" s="72"/>
      <c r="O444" s="72"/>
      <c r="P444" s="72"/>
      <c r="Q444" s="128"/>
      <c r="R444" s="128"/>
      <c r="S444" s="128"/>
      <c r="T444" s="128"/>
      <c r="U444" s="72"/>
      <c r="V444" s="72"/>
      <c r="W444" s="72"/>
      <c r="X444" s="72"/>
      <c r="Y444" s="72"/>
      <c r="Z444" s="72"/>
      <c r="AA444" s="72"/>
      <c r="AB444" s="72"/>
      <c r="AC444" s="72"/>
      <c r="AD444" s="100"/>
      <c r="AE444" s="72"/>
      <c r="AF444" s="72"/>
      <c r="AG444" s="106"/>
    </row>
    <row r="445" s="24" customFormat="1" ht="27" customHeight="1" spans="1:33">
      <c r="A445" s="133"/>
      <c r="B445" s="133"/>
      <c r="C445" s="133"/>
      <c r="D445" s="133"/>
      <c r="E445" s="43"/>
      <c r="F445" s="72"/>
      <c r="G445" s="72"/>
      <c r="H445" s="72"/>
      <c r="I445" s="72"/>
      <c r="J445" s="72"/>
      <c r="K445" s="121"/>
      <c r="L445" s="72"/>
      <c r="M445" s="72"/>
      <c r="N445" s="72"/>
      <c r="O445" s="72"/>
      <c r="P445" s="72"/>
      <c r="Q445" s="128"/>
      <c r="R445" s="128"/>
      <c r="S445" s="128"/>
      <c r="T445" s="128"/>
      <c r="U445" s="72"/>
      <c r="V445" s="72"/>
      <c r="W445" s="72"/>
      <c r="X445" s="72"/>
      <c r="Y445" s="72"/>
      <c r="Z445" s="72"/>
      <c r="AA445" s="72"/>
      <c r="AB445" s="72"/>
      <c r="AC445" s="72"/>
      <c r="AD445" s="100"/>
      <c r="AE445" s="72"/>
      <c r="AF445" s="72"/>
      <c r="AG445" s="106"/>
    </row>
    <row r="446" s="24" customFormat="1" ht="27" customHeight="1" spans="1:33">
      <c r="A446" s="133"/>
      <c r="B446" s="133"/>
      <c r="C446" s="133"/>
      <c r="D446" s="133"/>
      <c r="E446" s="43"/>
      <c r="F446" s="72"/>
      <c r="G446" s="72"/>
      <c r="H446" s="72"/>
      <c r="I446" s="72"/>
      <c r="J446" s="72"/>
      <c r="K446" s="121"/>
      <c r="L446" s="72"/>
      <c r="M446" s="72"/>
      <c r="N446" s="72"/>
      <c r="O446" s="72"/>
      <c r="P446" s="72"/>
      <c r="Q446" s="128"/>
      <c r="R446" s="128"/>
      <c r="S446" s="128"/>
      <c r="T446" s="128"/>
      <c r="U446" s="72"/>
      <c r="V446" s="72"/>
      <c r="W446" s="72"/>
      <c r="X446" s="72"/>
      <c r="Y446" s="72"/>
      <c r="Z446" s="72"/>
      <c r="AA446" s="72"/>
      <c r="AB446" s="72"/>
      <c r="AC446" s="72"/>
      <c r="AD446" s="100"/>
      <c r="AE446" s="72"/>
      <c r="AF446" s="72"/>
      <c r="AG446" s="106"/>
    </row>
    <row r="447" s="24" customFormat="1" ht="27" customHeight="1" spans="1:33">
      <c r="A447" s="133"/>
      <c r="B447" s="133"/>
      <c r="C447" s="133"/>
      <c r="D447" s="133"/>
      <c r="E447" s="43"/>
      <c r="F447" s="72"/>
      <c r="G447" s="72"/>
      <c r="H447" s="72"/>
      <c r="I447" s="72"/>
      <c r="J447" s="72"/>
      <c r="K447" s="121"/>
      <c r="L447" s="72"/>
      <c r="M447" s="72"/>
      <c r="N447" s="72"/>
      <c r="O447" s="72"/>
      <c r="P447" s="72"/>
      <c r="Q447" s="128"/>
      <c r="R447" s="128"/>
      <c r="S447" s="128"/>
      <c r="T447" s="128"/>
      <c r="U447" s="72"/>
      <c r="V447" s="72"/>
      <c r="W447" s="72"/>
      <c r="X447" s="72"/>
      <c r="Y447" s="72"/>
      <c r="Z447" s="72"/>
      <c r="AA447" s="72"/>
      <c r="AB447" s="72"/>
      <c r="AC447" s="72"/>
      <c r="AD447" s="100"/>
      <c r="AE447" s="72"/>
      <c r="AF447" s="72"/>
      <c r="AG447" s="106"/>
    </row>
    <row r="448" s="24" customFormat="1" ht="27" customHeight="1" spans="1:33">
      <c r="A448" s="133"/>
      <c r="B448" s="133"/>
      <c r="C448" s="133"/>
      <c r="D448" s="133"/>
      <c r="E448" s="43"/>
      <c r="F448" s="72"/>
      <c r="G448" s="72"/>
      <c r="H448" s="72"/>
      <c r="I448" s="72"/>
      <c r="J448" s="72"/>
      <c r="K448" s="121"/>
      <c r="L448" s="72"/>
      <c r="M448" s="72"/>
      <c r="N448" s="72"/>
      <c r="O448" s="72"/>
      <c r="P448" s="72"/>
      <c r="Q448" s="128"/>
      <c r="R448" s="128"/>
      <c r="S448" s="128"/>
      <c r="T448" s="128"/>
      <c r="U448" s="72"/>
      <c r="V448" s="72"/>
      <c r="W448" s="72"/>
      <c r="X448" s="72"/>
      <c r="Y448" s="72"/>
      <c r="Z448" s="72"/>
      <c r="AA448" s="72"/>
      <c r="AB448" s="72"/>
      <c r="AC448" s="72"/>
      <c r="AD448" s="100"/>
      <c r="AE448" s="72"/>
      <c r="AF448" s="72"/>
      <c r="AG448" s="106"/>
    </row>
    <row r="449" s="24" customFormat="1" ht="27" customHeight="1" spans="1:33">
      <c r="A449" s="133"/>
      <c r="B449" s="133"/>
      <c r="C449" s="51"/>
      <c r="D449" s="51"/>
      <c r="E449" s="43"/>
      <c r="F449" s="115"/>
      <c r="G449" s="56"/>
      <c r="H449" s="72"/>
      <c r="I449" s="72"/>
      <c r="J449" s="72"/>
      <c r="K449" s="121"/>
      <c r="L449" s="72"/>
      <c r="M449" s="72"/>
      <c r="N449" s="72"/>
      <c r="O449" s="72"/>
      <c r="P449" s="72"/>
      <c r="Q449" s="128"/>
      <c r="R449" s="128"/>
      <c r="S449" s="128"/>
      <c r="T449" s="128"/>
      <c r="U449" s="121"/>
      <c r="V449" s="121"/>
      <c r="W449" s="72"/>
      <c r="X449" s="72"/>
      <c r="Y449" s="51"/>
      <c r="Z449" s="72"/>
      <c r="AA449" s="72"/>
      <c r="AB449" s="72"/>
      <c r="AC449" s="72"/>
      <c r="AD449" s="100"/>
      <c r="AE449" s="72"/>
      <c r="AF449" s="72"/>
      <c r="AG449" s="106"/>
    </row>
    <row r="450" s="24" customFormat="1" ht="27" customHeight="1" spans="1:33">
      <c r="A450" s="133"/>
      <c r="B450" s="133"/>
      <c r="C450" s="133"/>
      <c r="D450" s="133"/>
      <c r="E450" s="43"/>
      <c r="F450" s="72"/>
      <c r="G450" s="72"/>
      <c r="H450" s="72"/>
      <c r="I450" s="72"/>
      <c r="J450" s="72"/>
      <c r="K450" s="121"/>
      <c r="L450" s="128"/>
      <c r="M450" s="128"/>
      <c r="N450" s="128"/>
      <c r="O450" s="128"/>
      <c r="P450" s="128"/>
      <c r="Q450" s="128"/>
      <c r="R450" s="128"/>
      <c r="S450" s="128"/>
      <c r="T450" s="128"/>
      <c r="U450" s="121"/>
      <c r="V450" s="121"/>
      <c r="W450" s="121"/>
      <c r="X450" s="72"/>
      <c r="Y450" s="72"/>
      <c r="Z450" s="72"/>
      <c r="AA450" s="72"/>
      <c r="AB450" s="72"/>
      <c r="AC450" s="72"/>
      <c r="AD450" s="100"/>
      <c r="AE450" s="72"/>
      <c r="AF450" s="72"/>
      <c r="AG450" s="106"/>
    </row>
    <row r="451" s="24" customFormat="1" ht="27" customHeight="1" spans="1:33">
      <c r="A451" s="133"/>
      <c r="B451" s="133"/>
      <c r="C451" s="133"/>
      <c r="D451" s="133"/>
      <c r="E451" s="43"/>
      <c r="F451" s="56"/>
      <c r="G451" s="72"/>
      <c r="H451" s="72"/>
      <c r="I451" s="72"/>
      <c r="J451" s="72"/>
      <c r="K451" s="75"/>
      <c r="L451" s="72"/>
      <c r="M451" s="72"/>
      <c r="N451" s="72"/>
      <c r="O451" s="72"/>
      <c r="P451" s="72"/>
      <c r="Q451" s="128"/>
      <c r="R451" s="128"/>
      <c r="S451" s="128"/>
      <c r="T451" s="128"/>
      <c r="U451" s="121"/>
      <c r="V451" s="121"/>
      <c r="W451" s="72"/>
      <c r="X451" s="72"/>
      <c r="Y451" s="72"/>
      <c r="Z451" s="72"/>
      <c r="AA451" s="72"/>
      <c r="AB451" s="72"/>
      <c r="AC451" s="72"/>
      <c r="AD451" s="100"/>
      <c r="AE451" s="72"/>
      <c r="AF451" s="51"/>
      <c r="AG451" s="106"/>
    </row>
    <row r="452" s="24" customFormat="1" ht="27" customHeight="1" spans="1:33">
      <c r="A452" s="133"/>
      <c r="B452" s="133"/>
      <c r="C452" s="133"/>
      <c r="D452" s="133"/>
      <c r="E452" s="43"/>
      <c r="F452" s="56"/>
      <c r="G452" s="72"/>
      <c r="H452" s="72"/>
      <c r="I452" s="72"/>
      <c r="J452" s="72"/>
      <c r="K452" s="75"/>
      <c r="L452" s="72"/>
      <c r="M452" s="72"/>
      <c r="N452" s="72"/>
      <c r="O452" s="72"/>
      <c r="P452" s="72"/>
      <c r="Q452" s="128"/>
      <c r="R452" s="128"/>
      <c r="S452" s="128"/>
      <c r="T452" s="128"/>
      <c r="U452" s="121"/>
      <c r="V452" s="121"/>
      <c r="W452" s="72"/>
      <c r="X452" s="72"/>
      <c r="Y452" s="72"/>
      <c r="Z452" s="72"/>
      <c r="AA452" s="72"/>
      <c r="AB452" s="72"/>
      <c r="AC452" s="72"/>
      <c r="AD452" s="100"/>
      <c r="AE452" s="72"/>
      <c r="AF452" s="51"/>
      <c r="AG452" s="106"/>
    </row>
    <row r="453" s="24" customFormat="1" ht="27" customHeight="1" spans="1:33">
      <c r="A453" s="133"/>
      <c r="B453" s="133"/>
      <c r="C453" s="133"/>
      <c r="D453" s="133"/>
      <c r="E453" s="43"/>
      <c r="F453" s="72"/>
      <c r="G453" s="72"/>
      <c r="H453" s="72"/>
      <c r="I453" s="72"/>
      <c r="J453" s="72"/>
      <c r="K453" s="121"/>
      <c r="L453" s="72"/>
      <c r="M453" s="72"/>
      <c r="N453" s="72"/>
      <c r="O453" s="72"/>
      <c r="P453" s="72"/>
      <c r="Q453" s="128"/>
      <c r="R453" s="128"/>
      <c r="S453" s="128"/>
      <c r="T453" s="128"/>
      <c r="U453" s="72"/>
      <c r="V453" s="72"/>
      <c r="W453" s="72"/>
      <c r="X453" s="72"/>
      <c r="Y453" s="72"/>
      <c r="Z453" s="72"/>
      <c r="AA453" s="72"/>
      <c r="AB453" s="72"/>
      <c r="AC453" s="72"/>
      <c r="AD453" s="100"/>
      <c r="AE453" s="115"/>
      <c r="AF453" s="72"/>
      <c r="AG453" s="106"/>
    </row>
    <row r="454" s="24" customFormat="1" ht="27" customHeight="1" spans="1:33">
      <c r="A454" s="133"/>
      <c r="B454" s="133"/>
      <c r="C454" s="133"/>
      <c r="D454" s="133"/>
      <c r="E454" s="43"/>
      <c r="F454" s="121"/>
      <c r="G454" s="72"/>
      <c r="H454" s="72"/>
      <c r="I454" s="72"/>
      <c r="J454" s="72"/>
      <c r="K454" s="121"/>
      <c r="L454" s="51"/>
      <c r="M454" s="51"/>
      <c r="N454" s="51"/>
      <c r="O454" s="51"/>
      <c r="P454" s="51"/>
      <c r="Q454" s="128"/>
      <c r="R454" s="128"/>
      <c r="S454" s="128"/>
      <c r="T454" s="128"/>
      <c r="U454" s="121"/>
      <c r="V454" s="121"/>
      <c r="W454" s="72"/>
      <c r="X454" s="72"/>
      <c r="Y454" s="43"/>
      <c r="Z454" s="72"/>
      <c r="AA454" s="72"/>
      <c r="AB454" s="72"/>
      <c r="AC454" s="72"/>
      <c r="AD454" s="100"/>
      <c r="AE454" s="72"/>
      <c r="AF454" s="72"/>
      <c r="AG454" s="106"/>
    </row>
    <row r="455" s="24" customFormat="1" ht="27" customHeight="1" spans="1:33">
      <c r="A455" s="133"/>
      <c r="B455" s="133"/>
      <c r="C455" s="133"/>
      <c r="D455" s="133"/>
      <c r="E455" s="43"/>
      <c r="F455" s="72"/>
      <c r="G455" s="72"/>
      <c r="H455" s="72"/>
      <c r="I455" s="72"/>
      <c r="J455" s="72"/>
      <c r="K455" s="121"/>
      <c r="L455" s="51"/>
      <c r="M455" s="51"/>
      <c r="N455" s="51"/>
      <c r="O455" s="51"/>
      <c r="P455" s="51"/>
      <c r="Q455" s="128"/>
      <c r="R455" s="128"/>
      <c r="S455" s="128"/>
      <c r="T455" s="128"/>
      <c r="U455" s="121"/>
      <c r="V455" s="121"/>
      <c r="W455" s="72"/>
      <c r="X455" s="72"/>
      <c r="Y455" s="43"/>
      <c r="Z455" s="72"/>
      <c r="AA455" s="72"/>
      <c r="AB455" s="72"/>
      <c r="AC455" s="72"/>
      <c r="AD455" s="100"/>
      <c r="AE455" s="72"/>
      <c r="AF455" s="72"/>
      <c r="AG455" s="106"/>
    </row>
    <row r="456" s="24" customFormat="1" ht="27" customHeight="1" spans="1:33">
      <c r="A456" s="133"/>
      <c r="B456" s="133"/>
      <c r="C456" s="133"/>
      <c r="D456" s="48"/>
      <c r="E456" s="43"/>
      <c r="F456" s="143"/>
      <c r="G456" s="43"/>
      <c r="H456" s="43"/>
      <c r="I456" s="43"/>
      <c r="J456" s="43"/>
      <c r="K456" s="73"/>
      <c r="L456" s="43"/>
      <c r="M456" s="43"/>
      <c r="N456" s="43"/>
      <c r="O456" s="43"/>
      <c r="P456" s="43"/>
      <c r="Q456" s="90"/>
      <c r="R456" s="90"/>
      <c r="S456" s="90"/>
      <c r="T456" s="90"/>
      <c r="U456" s="143"/>
      <c r="V456" s="143"/>
      <c r="W456" s="143"/>
      <c r="X456" s="43"/>
      <c r="Y456" s="43"/>
      <c r="Z456" s="43"/>
      <c r="AA456" s="43"/>
      <c r="AB456" s="43"/>
      <c r="AC456" s="43"/>
      <c r="AD456" s="100"/>
      <c r="AE456" s="72"/>
      <c r="AF456" s="43"/>
      <c r="AG456" s="106"/>
    </row>
    <row r="457" s="24" customFormat="1" ht="27" customHeight="1" spans="1:33">
      <c r="A457" s="133"/>
      <c r="B457" s="133"/>
      <c r="C457" s="133"/>
      <c r="D457" s="133"/>
      <c r="E457" s="43"/>
      <c r="F457" s="121"/>
      <c r="G457" s="72"/>
      <c r="H457" s="191"/>
      <c r="I457" s="72"/>
      <c r="J457" s="72"/>
      <c r="K457" s="193"/>
      <c r="L457" s="51"/>
      <c r="M457" s="51"/>
      <c r="N457" s="51"/>
      <c r="O457" s="191"/>
      <c r="P457" s="191"/>
      <c r="Q457" s="128"/>
      <c r="R457" s="128"/>
      <c r="S457" s="128"/>
      <c r="T457" s="128"/>
      <c r="U457" s="196"/>
      <c r="V457" s="196"/>
      <c r="W457" s="143"/>
      <c r="X457" s="72"/>
      <c r="Y457" s="72"/>
      <c r="Z457" s="72"/>
      <c r="AA457" s="72"/>
      <c r="AB457" s="72"/>
      <c r="AC457" s="72"/>
      <c r="AD457" s="100"/>
      <c r="AE457" s="72"/>
      <c r="AF457" s="72"/>
      <c r="AG457" s="106"/>
    </row>
    <row r="458" s="24" customFormat="1" ht="27" customHeight="1" spans="1:33">
      <c r="A458" s="133"/>
      <c r="B458" s="133"/>
      <c r="C458" s="133"/>
      <c r="D458" s="133"/>
      <c r="E458" s="43"/>
      <c r="F458" s="121"/>
      <c r="G458" s="72"/>
      <c r="H458" s="72"/>
      <c r="I458" s="72"/>
      <c r="J458" s="72"/>
      <c r="K458" s="119"/>
      <c r="L458" s="72"/>
      <c r="M458" s="72"/>
      <c r="N458" s="72"/>
      <c r="O458" s="72"/>
      <c r="P458" s="72"/>
      <c r="Q458" s="128"/>
      <c r="R458" s="128"/>
      <c r="S458" s="128"/>
      <c r="T458" s="128"/>
      <c r="U458" s="72"/>
      <c r="V458" s="72"/>
      <c r="W458" s="72"/>
      <c r="X458" s="72"/>
      <c r="Y458" s="43"/>
      <c r="Z458" s="72"/>
      <c r="AA458" s="72"/>
      <c r="AB458" s="72"/>
      <c r="AC458" s="72"/>
      <c r="AD458" s="100"/>
      <c r="AE458" s="72"/>
      <c r="AF458" s="72"/>
      <c r="AG458" s="106"/>
    </row>
    <row r="459" s="24" customFormat="1" ht="27" customHeight="1" spans="1:33">
      <c r="A459" s="133"/>
      <c r="B459" s="133"/>
      <c r="C459" s="133"/>
      <c r="D459" s="48"/>
      <c r="E459" s="43"/>
      <c r="F459" s="192"/>
      <c r="G459" s="43"/>
      <c r="H459" s="43"/>
      <c r="I459" s="43"/>
      <c r="J459" s="43"/>
      <c r="K459" s="73"/>
      <c r="L459" s="43"/>
      <c r="M459" s="43"/>
      <c r="N459" s="43"/>
      <c r="O459" s="43"/>
      <c r="P459" s="43"/>
      <c r="Q459" s="90"/>
      <c r="R459" s="90"/>
      <c r="S459" s="90"/>
      <c r="T459" s="90"/>
      <c r="U459" s="73"/>
      <c r="V459" s="73"/>
      <c r="W459" s="73"/>
      <c r="X459" s="43"/>
      <c r="Y459" s="72"/>
      <c r="Z459" s="43"/>
      <c r="AA459" s="43"/>
      <c r="AB459" s="43"/>
      <c r="AC459" s="43"/>
      <c r="AD459" s="100"/>
      <c r="AE459" s="72"/>
      <c r="AF459" s="72"/>
      <c r="AG459" s="106"/>
    </row>
    <row r="460" s="24" customFormat="1" ht="27" customHeight="1" spans="1:33">
      <c r="A460" s="133"/>
      <c r="B460" s="133"/>
      <c r="C460" s="133"/>
      <c r="D460" s="48"/>
      <c r="E460" s="43"/>
      <c r="F460" s="73"/>
      <c r="G460" s="56"/>
      <c r="H460" s="43"/>
      <c r="I460" s="43"/>
      <c r="J460" s="43"/>
      <c r="K460" s="73"/>
      <c r="L460" s="43"/>
      <c r="M460" s="43"/>
      <c r="N460" s="43"/>
      <c r="O460" s="43"/>
      <c r="P460" s="43"/>
      <c r="Q460" s="90"/>
      <c r="R460" s="90"/>
      <c r="S460" s="90"/>
      <c r="T460" s="90"/>
      <c r="U460" s="43"/>
      <c r="V460" s="43"/>
      <c r="W460" s="43"/>
      <c r="X460" s="43"/>
      <c r="Y460" s="43"/>
      <c r="Z460" s="43"/>
      <c r="AA460" s="43"/>
      <c r="AB460" s="43"/>
      <c r="AC460" s="43"/>
      <c r="AD460" s="100"/>
      <c r="AE460" s="72"/>
      <c r="AF460" s="72"/>
      <c r="AG460" s="106"/>
    </row>
    <row r="461" s="24" customFormat="1" ht="27" customHeight="1" spans="1:33">
      <c r="A461" s="133"/>
      <c r="B461" s="133"/>
      <c r="C461" s="51"/>
      <c r="D461" s="51"/>
      <c r="E461" s="43"/>
      <c r="F461" s="72"/>
      <c r="G461" s="72"/>
      <c r="H461" s="72"/>
      <c r="I461" s="72"/>
      <c r="J461" s="72"/>
      <c r="K461" s="121"/>
      <c r="L461" s="194"/>
      <c r="M461" s="194"/>
      <c r="N461" s="194"/>
      <c r="O461" s="72"/>
      <c r="P461" s="72"/>
      <c r="Q461" s="128"/>
      <c r="R461" s="128"/>
      <c r="S461" s="128"/>
      <c r="T461" s="128"/>
      <c r="U461" s="72"/>
      <c r="V461" s="72"/>
      <c r="W461" s="72"/>
      <c r="X461" s="72"/>
      <c r="Y461" s="72"/>
      <c r="Z461" s="72"/>
      <c r="AA461" s="72"/>
      <c r="AB461" s="72"/>
      <c r="AC461" s="72"/>
      <c r="AD461" s="100"/>
      <c r="AE461" s="72"/>
      <c r="AF461" s="51"/>
      <c r="AG461" s="106"/>
    </row>
    <row r="462" s="24" customFormat="1" ht="27" customHeight="1" spans="1:33">
      <c r="A462" s="133"/>
      <c r="B462" s="133"/>
      <c r="C462" s="51"/>
      <c r="D462" s="51"/>
      <c r="E462" s="43"/>
      <c r="F462" s="51"/>
      <c r="G462" s="51"/>
      <c r="H462" s="51"/>
      <c r="I462" s="72"/>
      <c r="J462" s="72"/>
      <c r="K462" s="190"/>
      <c r="L462" s="194"/>
      <c r="M462" s="194"/>
      <c r="N462" s="194"/>
      <c r="O462" s="51"/>
      <c r="P462" s="51"/>
      <c r="Q462" s="128"/>
      <c r="R462" s="128"/>
      <c r="S462" s="128"/>
      <c r="T462" s="128"/>
      <c r="U462" s="72"/>
      <c r="V462" s="72"/>
      <c r="W462" s="72"/>
      <c r="X462" s="72"/>
      <c r="Y462" s="51"/>
      <c r="Z462" s="72"/>
      <c r="AA462" s="72"/>
      <c r="AB462" s="72"/>
      <c r="AC462" s="72"/>
      <c r="AD462" s="100"/>
      <c r="AE462" s="51"/>
      <c r="AF462" s="51"/>
      <c r="AG462" s="106"/>
    </row>
    <row r="463" s="24" customFormat="1" ht="27" customHeight="1" spans="1:33">
      <c r="A463" s="133"/>
      <c r="B463" s="133"/>
      <c r="C463" s="51"/>
      <c r="D463" s="51"/>
      <c r="E463" s="43"/>
      <c r="F463" s="72"/>
      <c r="G463" s="72"/>
      <c r="H463" s="51"/>
      <c r="I463" s="72"/>
      <c r="J463" s="72"/>
      <c r="K463" s="121"/>
      <c r="L463" s="194"/>
      <c r="M463" s="194"/>
      <c r="N463" s="194"/>
      <c r="O463" s="72"/>
      <c r="P463" s="72"/>
      <c r="Q463" s="128"/>
      <c r="R463" s="128"/>
      <c r="S463" s="128"/>
      <c r="T463" s="128"/>
      <c r="U463" s="72"/>
      <c r="V463" s="72"/>
      <c r="W463" s="72"/>
      <c r="X463" s="72"/>
      <c r="Y463" s="72"/>
      <c r="Z463" s="72"/>
      <c r="AA463" s="72"/>
      <c r="AB463" s="72"/>
      <c r="AC463" s="72"/>
      <c r="AD463" s="100"/>
      <c r="AE463" s="51"/>
      <c r="AF463" s="51"/>
      <c r="AG463" s="106"/>
    </row>
    <row r="464" s="24" customFormat="1" ht="27" customHeight="1" spans="1:33">
      <c r="A464" s="133"/>
      <c r="B464" s="133"/>
      <c r="C464" s="51"/>
      <c r="D464" s="51"/>
      <c r="E464" s="43"/>
      <c r="F464" s="115"/>
      <c r="G464" s="72"/>
      <c r="H464" s="115"/>
      <c r="I464" s="72"/>
      <c r="J464" s="72"/>
      <c r="K464" s="120"/>
      <c r="L464" s="194"/>
      <c r="M464" s="194"/>
      <c r="N464" s="194"/>
      <c r="O464" s="72"/>
      <c r="P464" s="72"/>
      <c r="Q464" s="128"/>
      <c r="R464" s="128"/>
      <c r="S464" s="128"/>
      <c r="T464" s="128"/>
      <c r="U464" s="129"/>
      <c r="V464" s="129"/>
      <c r="W464" s="129"/>
      <c r="X464" s="129"/>
      <c r="Y464" s="51"/>
      <c r="Z464" s="51"/>
      <c r="AA464" s="72"/>
      <c r="AB464" s="72"/>
      <c r="AC464" s="72"/>
      <c r="AD464" s="100"/>
      <c r="AE464" s="51"/>
      <c r="AF464" s="51"/>
      <c r="AG464" s="106"/>
    </row>
    <row r="465" s="24" customFormat="1" ht="27" customHeight="1" spans="1:33">
      <c r="A465" s="133"/>
      <c r="B465" s="133"/>
      <c r="C465" s="51"/>
      <c r="D465" s="133"/>
      <c r="E465" s="43"/>
      <c r="F465" s="115"/>
      <c r="G465" s="72"/>
      <c r="H465" s="115"/>
      <c r="I465" s="72"/>
      <c r="J465" s="72"/>
      <c r="K465" s="120"/>
      <c r="L465" s="194"/>
      <c r="M465" s="194"/>
      <c r="N465" s="194"/>
      <c r="O465" s="72"/>
      <c r="P465" s="72"/>
      <c r="Q465" s="128"/>
      <c r="R465" s="128"/>
      <c r="S465" s="128"/>
      <c r="T465" s="128"/>
      <c r="U465" s="129"/>
      <c r="V465" s="129"/>
      <c r="W465" s="129"/>
      <c r="X465" s="129"/>
      <c r="Y465" s="72"/>
      <c r="Z465" s="199"/>
      <c r="AA465" s="51"/>
      <c r="AB465" s="72"/>
      <c r="AC465" s="72"/>
      <c r="AD465" s="100"/>
      <c r="AE465" s="51"/>
      <c r="AF465" s="51"/>
      <c r="AG465" s="106"/>
    </row>
    <row r="466" s="24" customFormat="1" ht="27" customHeight="1" spans="1:33">
      <c r="A466" s="133"/>
      <c r="B466" s="133"/>
      <c r="C466" s="133"/>
      <c r="D466" s="133"/>
      <c r="E466" s="43"/>
      <c r="F466" s="72"/>
      <c r="G466" s="72"/>
      <c r="H466" s="72"/>
      <c r="I466" s="72"/>
      <c r="J466" s="72"/>
      <c r="K466" s="121"/>
      <c r="L466" s="72"/>
      <c r="M466" s="72"/>
      <c r="N466" s="72"/>
      <c r="O466" s="72"/>
      <c r="P466" s="72"/>
      <c r="Q466" s="128"/>
      <c r="R466" s="128"/>
      <c r="S466" s="128"/>
      <c r="T466" s="128"/>
      <c r="U466" s="72"/>
      <c r="V466" s="72"/>
      <c r="W466" s="72"/>
      <c r="X466" s="72"/>
      <c r="Y466" s="72"/>
      <c r="Z466" s="72"/>
      <c r="AA466" s="72"/>
      <c r="AB466" s="72"/>
      <c r="AC466" s="72"/>
      <c r="AD466" s="100"/>
      <c r="AE466" s="72"/>
      <c r="AF466" s="72"/>
      <c r="AG466" s="106"/>
    </row>
    <row r="467" s="24" customFormat="1" ht="27" customHeight="1" spans="1:33">
      <c r="A467" s="133"/>
      <c r="B467" s="133"/>
      <c r="C467" s="133"/>
      <c r="D467" s="133"/>
      <c r="E467" s="43"/>
      <c r="F467" s="116"/>
      <c r="G467" s="72"/>
      <c r="H467" s="116"/>
      <c r="I467" s="72"/>
      <c r="J467" s="72"/>
      <c r="K467" s="195"/>
      <c r="L467" s="72"/>
      <c r="M467" s="72"/>
      <c r="N467" s="72"/>
      <c r="O467" s="72"/>
      <c r="P467" s="72"/>
      <c r="Q467" s="128"/>
      <c r="R467" s="128"/>
      <c r="S467" s="128"/>
      <c r="T467" s="128"/>
      <c r="U467" s="72"/>
      <c r="V467" s="190"/>
      <c r="W467" s="72"/>
      <c r="X467" s="72"/>
      <c r="Y467" s="72"/>
      <c r="Z467" s="72"/>
      <c r="AA467" s="72"/>
      <c r="AB467" s="72"/>
      <c r="AC467" s="72"/>
      <c r="AD467" s="100"/>
      <c r="AE467" s="72"/>
      <c r="AF467" s="72"/>
      <c r="AG467" s="106"/>
    </row>
    <row r="468" s="24" customFormat="1" ht="27" customHeight="1" spans="1:33">
      <c r="A468" s="133"/>
      <c r="B468" s="133"/>
      <c r="C468" s="133"/>
      <c r="D468" s="133"/>
      <c r="E468" s="43"/>
      <c r="F468" s="72"/>
      <c r="G468" s="72"/>
      <c r="H468" s="72"/>
      <c r="I468" s="72"/>
      <c r="J468" s="72"/>
      <c r="K468" s="121"/>
      <c r="L468" s="72"/>
      <c r="M468" s="72"/>
      <c r="N468" s="72"/>
      <c r="O468" s="72"/>
      <c r="P468" s="72"/>
      <c r="Q468" s="128"/>
      <c r="R468" s="128"/>
      <c r="S468" s="128"/>
      <c r="T468" s="128"/>
      <c r="U468" s="72"/>
      <c r="V468" s="72"/>
      <c r="W468" s="72"/>
      <c r="X468" s="72"/>
      <c r="Y468" s="72"/>
      <c r="Z468" s="72"/>
      <c r="AA468" s="72"/>
      <c r="AB468" s="72"/>
      <c r="AC468" s="72"/>
      <c r="AD468" s="100"/>
      <c r="AE468" s="72"/>
      <c r="AF468" s="72"/>
      <c r="AG468" s="106"/>
    </row>
    <row r="469" s="24" customFormat="1" ht="27" customHeight="1" spans="1:33">
      <c r="A469" s="133"/>
      <c r="B469" s="133"/>
      <c r="C469" s="133"/>
      <c r="D469" s="133"/>
      <c r="E469" s="43"/>
      <c r="F469" s="72"/>
      <c r="G469" s="72"/>
      <c r="H469" s="72"/>
      <c r="I469" s="72"/>
      <c r="J469" s="72"/>
      <c r="K469" s="121"/>
      <c r="L469" s="72"/>
      <c r="M469" s="72"/>
      <c r="N469" s="72"/>
      <c r="O469" s="72"/>
      <c r="P469" s="72"/>
      <c r="Q469" s="128"/>
      <c r="R469" s="128"/>
      <c r="S469" s="128"/>
      <c r="T469" s="128"/>
      <c r="U469" s="72"/>
      <c r="V469" s="72"/>
      <c r="W469" s="72"/>
      <c r="X469" s="72"/>
      <c r="Y469" s="72"/>
      <c r="Z469" s="72"/>
      <c r="AA469" s="72"/>
      <c r="AB469" s="72"/>
      <c r="AC469" s="72"/>
      <c r="AD469" s="100"/>
      <c r="AE469" s="72"/>
      <c r="AF469" s="72"/>
      <c r="AG469" s="106"/>
    </row>
    <row r="470" s="24" customFormat="1" ht="27" customHeight="1" spans="1:33">
      <c r="A470" s="133"/>
      <c r="B470" s="133"/>
      <c r="C470" s="133"/>
      <c r="D470" s="133"/>
      <c r="E470" s="43"/>
      <c r="F470" s="72"/>
      <c r="G470" s="72"/>
      <c r="H470" s="72"/>
      <c r="I470" s="72"/>
      <c r="J470" s="72"/>
      <c r="K470" s="75"/>
      <c r="L470" s="72"/>
      <c r="M470" s="72"/>
      <c r="N470" s="72"/>
      <c r="O470" s="72"/>
      <c r="P470" s="72"/>
      <c r="Q470" s="128"/>
      <c r="R470" s="128"/>
      <c r="S470" s="128"/>
      <c r="T470" s="128"/>
      <c r="U470" s="72"/>
      <c r="V470" s="72"/>
      <c r="W470" s="72"/>
      <c r="X470" s="72"/>
      <c r="Y470" s="72"/>
      <c r="Z470" s="72"/>
      <c r="AA470" s="72"/>
      <c r="AB470" s="72"/>
      <c r="AC470" s="72"/>
      <c r="AD470" s="100"/>
      <c r="AE470" s="72"/>
      <c r="AF470" s="72"/>
      <c r="AG470" s="106"/>
    </row>
    <row r="471" s="24" customFormat="1" ht="27" customHeight="1" spans="1:33">
      <c r="A471" s="133"/>
      <c r="B471" s="133"/>
      <c r="C471" s="133"/>
      <c r="D471" s="133"/>
      <c r="E471" s="43"/>
      <c r="F471" s="72"/>
      <c r="G471" s="72"/>
      <c r="H471" s="72"/>
      <c r="I471" s="72"/>
      <c r="J471" s="72"/>
      <c r="K471" s="75"/>
      <c r="L471" s="72"/>
      <c r="M471" s="72"/>
      <c r="N471" s="72"/>
      <c r="O471" s="72"/>
      <c r="P471" s="72"/>
      <c r="Q471" s="128"/>
      <c r="R471" s="128"/>
      <c r="S471" s="128"/>
      <c r="T471" s="128"/>
      <c r="U471" s="72"/>
      <c r="V471" s="72"/>
      <c r="W471" s="72"/>
      <c r="X471" s="72"/>
      <c r="Y471" s="72"/>
      <c r="Z471" s="72"/>
      <c r="AA471" s="72"/>
      <c r="AB471" s="72"/>
      <c r="AC471" s="72"/>
      <c r="AD471" s="100"/>
      <c r="AE471" s="72"/>
      <c r="AF471" s="72"/>
      <c r="AG471" s="106"/>
    </row>
    <row r="472" s="24" customFormat="1" ht="27" customHeight="1" spans="1:33">
      <c r="A472" s="133"/>
      <c r="B472" s="133"/>
      <c r="C472" s="133"/>
      <c r="D472" s="133"/>
      <c r="E472" s="43"/>
      <c r="F472" s="72"/>
      <c r="G472" s="72"/>
      <c r="H472" s="72"/>
      <c r="I472" s="72"/>
      <c r="J472" s="72"/>
      <c r="K472" s="75"/>
      <c r="L472" s="72"/>
      <c r="M472" s="72"/>
      <c r="N472" s="72"/>
      <c r="O472" s="72"/>
      <c r="P472" s="72"/>
      <c r="Q472" s="128"/>
      <c r="R472" s="128"/>
      <c r="S472" s="128"/>
      <c r="T472" s="128"/>
      <c r="U472" s="72"/>
      <c r="V472" s="72"/>
      <c r="W472" s="72"/>
      <c r="X472" s="72"/>
      <c r="Y472" s="72"/>
      <c r="Z472" s="72"/>
      <c r="AA472" s="72"/>
      <c r="AB472" s="72"/>
      <c r="AC472" s="72"/>
      <c r="AD472" s="100"/>
      <c r="AE472" s="72"/>
      <c r="AF472" s="72"/>
      <c r="AG472" s="106"/>
    </row>
    <row r="473" s="24" customFormat="1" ht="27" customHeight="1" spans="1:33">
      <c r="A473" s="133"/>
      <c r="B473" s="133"/>
      <c r="C473" s="133"/>
      <c r="D473" s="133"/>
      <c r="E473" s="43"/>
      <c r="F473" s="72"/>
      <c r="G473" s="72"/>
      <c r="H473" s="72"/>
      <c r="I473" s="72"/>
      <c r="J473" s="72"/>
      <c r="K473" s="75"/>
      <c r="L473" s="72"/>
      <c r="M473" s="72"/>
      <c r="N473" s="72"/>
      <c r="O473" s="72"/>
      <c r="P473" s="72"/>
      <c r="Q473" s="128"/>
      <c r="R473" s="128"/>
      <c r="S473" s="128"/>
      <c r="T473" s="128"/>
      <c r="U473" s="72"/>
      <c r="V473" s="72"/>
      <c r="W473" s="72"/>
      <c r="X473" s="72"/>
      <c r="Y473" s="72"/>
      <c r="Z473" s="72"/>
      <c r="AA473" s="72"/>
      <c r="AB473" s="72"/>
      <c r="AC473" s="72"/>
      <c r="AD473" s="100"/>
      <c r="AE473" s="72"/>
      <c r="AF473" s="72"/>
      <c r="AG473" s="106"/>
    </row>
    <row r="474" s="24" customFormat="1" ht="27" customHeight="1" spans="1:33">
      <c r="A474" s="133"/>
      <c r="B474" s="133"/>
      <c r="C474" s="133"/>
      <c r="D474" s="133"/>
      <c r="E474" s="43"/>
      <c r="F474" s="72"/>
      <c r="G474" s="72"/>
      <c r="H474" s="72"/>
      <c r="I474" s="72"/>
      <c r="J474" s="72"/>
      <c r="K474" s="75"/>
      <c r="L474" s="72"/>
      <c r="M474" s="72"/>
      <c r="N474" s="72"/>
      <c r="O474" s="72"/>
      <c r="P474" s="72"/>
      <c r="Q474" s="128"/>
      <c r="R474" s="128"/>
      <c r="S474" s="128"/>
      <c r="T474" s="128"/>
      <c r="U474" s="72"/>
      <c r="V474" s="72"/>
      <c r="W474" s="72"/>
      <c r="X474" s="72"/>
      <c r="Y474" s="72"/>
      <c r="Z474" s="72"/>
      <c r="AA474" s="72"/>
      <c r="AB474" s="72"/>
      <c r="AC474" s="72"/>
      <c r="AD474" s="100"/>
      <c r="AE474" s="72"/>
      <c r="AF474" s="72"/>
      <c r="AG474" s="106"/>
    </row>
    <row r="475" s="24" customFormat="1" ht="27" customHeight="1" spans="1:33">
      <c r="A475" s="133"/>
      <c r="B475" s="133"/>
      <c r="C475" s="133"/>
      <c r="D475" s="133"/>
      <c r="E475" s="43"/>
      <c r="F475" s="72"/>
      <c r="G475" s="72"/>
      <c r="H475" s="72"/>
      <c r="I475" s="72"/>
      <c r="J475" s="72"/>
      <c r="K475" s="75"/>
      <c r="L475" s="72"/>
      <c r="M475" s="72"/>
      <c r="N475" s="72"/>
      <c r="O475" s="72"/>
      <c r="P475" s="72"/>
      <c r="Q475" s="128"/>
      <c r="R475" s="128"/>
      <c r="S475" s="128"/>
      <c r="T475" s="128"/>
      <c r="U475" s="72"/>
      <c r="V475" s="72"/>
      <c r="W475" s="72"/>
      <c r="X475" s="72"/>
      <c r="Y475" s="72"/>
      <c r="Z475" s="72"/>
      <c r="AA475" s="72"/>
      <c r="AB475" s="72"/>
      <c r="AC475" s="72"/>
      <c r="AD475" s="100"/>
      <c r="AE475" s="72"/>
      <c r="AF475" s="72"/>
      <c r="AG475" s="106"/>
    </row>
    <row r="476" s="24" customFormat="1" ht="27" customHeight="1" spans="1:33">
      <c r="A476" s="133"/>
      <c r="B476" s="133"/>
      <c r="C476" s="133"/>
      <c r="D476" s="133"/>
      <c r="E476" s="43"/>
      <c r="F476" s="72"/>
      <c r="G476" s="72"/>
      <c r="H476" s="72"/>
      <c r="I476" s="72"/>
      <c r="J476" s="72"/>
      <c r="K476" s="75"/>
      <c r="L476" s="72"/>
      <c r="M476" s="72"/>
      <c r="N476" s="72"/>
      <c r="O476" s="72"/>
      <c r="P476" s="72"/>
      <c r="Q476" s="128"/>
      <c r="R476" s="128"/>
      <c r="S476" s="128"/>
      <c r="T476" s="128"/>
      <c r="U476" s="72"/>
      <c r="V476" s="72"/>
      <c r="W476" s="72"/>
      <c r="X476" s="72"/>
      <c r="Y476" s="72"/>
      <c r="Z476" s="72"/>
      <c r="AA476" s="72"/>
      <c r="AB476" s="72"/>
      <c r="AC476" s="72"/>
      <c r="AD476" s="100"/>
      <c r="AE476" s="72"/>
      <c r="AF476" s="72"/>
      <c r="AG476" s="106"/>
    </row>
    <row r="477" s="24" customFormat="1" ht="27" customHeight="1" spans="1:33">
      <c r="A477" s="133"/>
      <c r="B477" s="133"/>
      <c r="C477" s="133"/>
      <c r="D477" s="133"/>
      <c r="E477" s="43"/>
      <c r="F477" s="72"/>
      <c r="G477" s="72"/>
      <c r="H477" s="72"/>
      <c r="I477" s="72"/>
      <c r="J477" s="72"/>
      <c r="K477" s="75"/>
      <c r="L477" s="72"/>
      <c r="M477" s="72"/>
      <c r="N477" s="72"/>
      <c r="O477" s="72"/>
      <c r="P477" s="72"/>
      <c r="Q477" s="128"/>
      <c r="R477" s="128"/>
      <c r="S477" s="128"/>
      <c r="T477" s="128"/>
      <c r="U477" s="72"/>
      <c r="V477" s="72"/>
      <c r="W477" s="72"/>
      <c r="X477" s="72"/>
      <c r="Y477" s="72"/>
      <c r="Z477" s="72"/>
      <c r="AA477" s="72"/>
      <c r="AB477" s="72"/>
      <c r="AC477" s="72"/>
      <c r="AD477" s="100"/>
      <c r="AE477" s="72"/>
      <c r="AF477" s="72"/>
      <c r="AG477" s="106"/>
    </row>
    <row r="478" s="24" customFormat="1" ht="27" customHeight="1" spans="1:33">
      <c r="A478" s="133"/>
      <c r="B478" s="133"/>
      <c r="C478" s="133"/>
      <c r="D478" s="133"/>
      <c r="E478" s="43"/>
      <c r="F478" s="72"/>
      <c r="G478" s="72"/>
      <c r="H478" s="72"/>
      <c r="I478" s="72"/>
      <c r="J478" s="72"/>
      <c r="K478" s="75"/>
      <c r="L478" s="72"/>
      <c r="M478" s="72"/>
      <c r="N478" s="72"/>
      <c r="O478" s="72"/>
      <c r="P478" s="72"/>
      <c r="Q478" s="128"/>
      <c r="R478" s="128"/>
      <c r="S478" s="128"/>
      <c r="T478" s="128"/>
      <c r="U478" s="72"/>
      <c r="V478" s="72"/>
      <c r="W478" s="72"/>
      <c r="X478" s="72"/>
      <c r="Y478" s="72"/>
      <c r="Z478" s="72"/>
      <c r="AA478" s="72"/>
      <c r="AB478" s="72"/>
      <c r="AC478" s="72"/>
      <c r="AD478" s="100"/>
      <c r="AE478" s="72"/>
      <c r="AF478" s="72"/>
      <c r="AG478" s="106"/>
    </row>
    <row r="479" s="24" customFormat="1" ht="27" customHeight="1" spans="1:33">
      <c r="A479" s="133"/>
      <c r="B479" s="133"/>
      <c r="C479" s="133"/>
      <c r="D479" s="133"/>
      <c r="E479" s="43"/>
      <c r="F479" s="72"/>
      <c r="G479" s="72"/>
      <c r="H479" s="72"/>
      <c r="I479" s="72"/>
      <c r="J479" s="72"/>
      <c r="K479" s="75"/>
      <c r="L479" s="72"/>
      <c r="M479" s="72"/>
      <c r="N479" s="72"/>
      <c r="O479" s="72"/>
      <c r="P479" s="72"/>
      <c r="Q479" s="128"/>
      <c r="R479" s="128"/>
      <c r="S479" s="128"/>
      <c r="T479" s="128"/>
      <c r="U479" s="72"/>
      <c r="V479" s="72"/>
      <c r="W479" s="72"/>
      <c r="X479" s="72"/>
      <c r="Y479" s="72"/>
      <c r="Z479" s="72"/>
      <c r="AA479" s="72"/>
      <c r="AB479" s="72"/>
      <c r="AC479" s="72"/>
      <c r="AD479" s="100"/>
      <c r="AE479" s="72"/>
      <c r="AF479" s="72"/>
      <c r="AG479" s="106"/>
    </row>
    <row r="480" s="24" customFormat="1" ht="27" customHeight="1" spans="1:33">
      <c r="A480" s="133"/>
      <c r="B480" s="133"/>
      <c r="C480" s="133"/>
      <c r="D480" s="133"/>
      <c r="E480" s="43"/>
      <c r="F480" s="72"/>
      <c r="G480" s="72"/>
      <c r="H480" s="72"/>
      <c r="I480" s="72"/>
      <c r="J480" s="72"/>
      <c r="K480" s="75"/>
      <c r="L480" s="72"/>
      <c r="M480" s="72"/>
      <c r="N480" s="72"/>
      <c r="O480" s="72"/>
      <c r="P480" s="72"/>
      <c r="Q480" s="128"/>
      <c r="R480" s="128"/>
      <c r="S480" s="128"/>
      <c r="T480" s="128"/>
      <c r="U480" s="72"/>
      <c r="V480" s="72"/>
      <c r="W480" s="72"/>
      <c r="X480" s="72"/>
      <c r="Y480" s="72"/>
      <c r="Z480" s="72"/>
      <c r="AA480" s="72"/>
      <c r="AB480" s="72"/>
      <c r="AC480" s="72"/>
      <c r="AD480" s="100"/>
      <c r="AE480" s="72"/>
      <c r="AF480" s="72"/>
      <c r="AG480" s="106"/>
    </row>
    <row r="481" s="24" customFormat="1" ht="27" customHeight="1" spans="1:33">
      <c r="A481" s="133"/>
      <c r="B481" s="133"/>
      <c r="C481" s="133"/>
      <c r="D481" s="133"/>
      <c r="E481" s="43"/>
      <c r="F481" s="72"/>
      <c r="G481" s="72"/>
      <c r="H481" s="72"/>
      <c r="I481" s="72"/>
      <c r="J481" s="72"/>
      <c r="K481" s="75"/>
      <c r="L481" s="72"/>
      <c r="M481" s="72"/>
      <c r="N481" s="72"/>
      <c r="O481" s="72"/>
      <c r="P481" s="72"/>
      <c r="Q481" s="128"/>
      <c r="R481" s="128"/>
      <c r="S481" s="128"/>
      <c r="T481" s="128"/>
      <c r="U481" s="72"/>
      <c r="V481" s="72"/>
      <c r="W481" s="72"/>
      <c r="X481" s="72"/>
      <c r="Y481" s="72"/>
      <c r="Z481" s="72"/>
      <c r="AA481" s="72"/>
      <c r="AB481" s="72"/>
      <c r="AC481" s="72"/>
      <c r="AD481" s="100"/>
      <c r="AE481" s="72"/>
      <c r="AF481" s="72"/>
      <c r="AG481" s="106"/>
    </row>
    <row r="482" s="24" customFormat="1" ht="27" customHeight="1" spans="1:33">
      <c r="A482" s="133"/>
      <c r="B482" s="133"/>
      <c r="C482" s="133"/>
      <c r="D482" s="133"/>
      <c r="E482" s="43"/>
      <c r="F482" s="72"/>
      <c r="G482" s="72"/>
      <c r="H482" s="72"/>
      <c r="I482" s="72"/>
      <c r="J482" s="72"/>
      <c r="K482" s="75"/>
      <c r="L482" s="72"/>
      <c r="M482" s="72"/>
      <c r="N482" s="72"/>
      <c r="O482" s="72"/>
      <c r="P482" s="72"/>
      <c r="Q482" s="128"/>
      <c r="R482" s="128"/>
      <c r="S482" s="128"/>
      <c r="T482" s="128"/>
      <c r="U482" s="72"/>
      <c r="V482" s="72"/>
      <c r="W482" s="72"/>
      <c r="X482" s="72"/>
      <c r="Y482" s="72"/>
      <c r="Z482" s="72"/>
      <c r="AA482" s="72"/>
      <c r="AB482" s="72"/>
      <c r="AC482" s="72"/>
      <c r="AD482" s="200"/>
      <c r="AE482" s="72"/>
      <c r="AF482" s="72"/>
      <c r="AG482" s="106"/>
    </row>
    <row r="483" s="24" customFormat="1" ht="27" customHeight="1" spans="1:33">
      <c r="A483" s="133"/>
      <c r="B483" s="133"/>
      <c r="C483" s="133"/>
      <c r="D483" s="133"/>
      <c r="E483" s="43"/>
      <c r="F483" s="72"/>
      <c r="G483" s="72"/>
      <c r="H483" s="72"/>
      <c r="I483" s="72"/>
      <c r="J483" s="72"/>
      <c r="K483" s="75"/>
      <c r="L483" s="72"/>
      <c r="M483" s="72"/>
      <c r="N483" s="72"/>
      <c r="O483" s="72"/>
      <c r="P483" s="72"/>
      <c r="Q483" s="128"/>
      <c r="R483" s="128"/>
      <c r="S483" s="128"/>
      <c r="T483" s="128"/>
      <c r="U483" s="72"/>
      <c r="V483" s="72"/>
      <c r="W483" s="72"/>
      <c r="X483" s="72"/>
      <c r="Y483" s="72"/>
      <c r="Z483" s="72"/>
      <c r="AA483" s="72"/>
      <c r="AB483" s="72"/>
      <c r="AC483" s="72"/>
      <c r="AD483" s="200"/>
      <c r="AE483" s="72"/>
      <c r="AF483" s="72"/>
      <c r="AG483" s="106"/>
    </row>
    <row r="484" s="24" customFormat="1" ht="27" customHeight="1" spans="1:33">
      <c r="A484" s="133"/>
      <c r="B484" s="133"/>
      <c r="C484" s="133"/>
      <c r="D484" s="133"/>
      <c r="E484" s="43"/>
      <c r="F484" s="72"/>
      <c r="G484" s="72"/>
      <c r="H484" s="72"/>
      <c r="I484" s="72"/>
      <c r="J484" s="72"/>
      <c r="K484" s="75"/>
      <c r="L484" s="72"/>
      <c r="M484" s="72"/>
      <c r="N484" s="72"/>
      <c r="O484" s="72"/>
      <c r="P484" s="72"/>
      <c r="Q484" s="128"/>
      <c r="R484" s="128"/>
      <c r="S484" s="128"/>
      <c r="T484" s="128"/>
      <c r="U484" s="72"/>
      <c r="V484" s="72"/>
      <c r="W484" s="72"/>
      <c r="X484" s="72"/>
      <c r="Y484" s="72"/>
      <c r="Z484" s="72"/>
      <c r="AA484" s="72"/>
      <c r="AB484" s="72"/>
      <c r="AC484" s="72"/>
      <c r="AD484" s="200"/>
      <c r="AE484" s="72"/>
      <c r="AF484" s="72"/>
      <c r="AG484" s="106"/>
    </row>
    <row r="485" s="24" customFormat="1" ht="27" customHeight="1" spans="1:33">
      <c r="A485" s="133"/>
      <c r="B485" s="133"/>
      <c r="C485" s="133"/>
      <c r="D485" s="133"/>
      <c r="E485" s="43"/>
      <c r="F485" s="72"/>
      <c r="G485" s="72"/>
      <c r="H485" s="72"/>
      <c r="I485" s="72"/>
      <c r="J485" s="72"/>
      <c r="K485" s="75"/>
      <c r="L485" s="72"/>
      <c r="M485" s="72"/>
      <c r="N485" s="72"/>
      <c r="O485" s="72"/>
      <c r="P485" s="72"/>
      <c r="Q485" s="128"/>
      <c r="R485" s="128"/>
      <c r="S485" s="128"/>
      <c r="T485" s="128"/>
      <c r="U485" s="72"/>
      <c r="V485" s="72"/>
      <c r="W485" s="72"/>
      <c r="X485" s="72"/>
      <c r="Y485" s="72"/>
      <c r="Z485" s="72"/>
      <c r="AA485" s="72"/>
      <c r="AB485" s="72"/>
      <c r="AC485" s="72"/>
      <c r="AD485" s="200"/>
      <c r="AE485" s="72"/>
      <c r="AF485" s="72"/>
      <c r="AG485" s="106"/>
    </row>
    <row r="486" s="24" customFormat="1" ht="27" customHeight="1" spans="1:33">
      <c r="A486" s="133"/>
      <c r="B486" s="133"/>
      <c r="C486" s="133"/>
      <c r="D486" s="133"/>
      <c r="E486" s="43"/>
      <c r="F486" s="72"/>
      <c r="G486" s="72"/>
      <c r="H486" s="72"/>
      <c r="I486" s="72"/>
      <c r="J486" s="72"/>
      <c r="K486" s="75"/>
      <c r="L486" s="72"/>
      <c r="M486" s="72"/>
      <c r="N486" s="72"/>
      <c r="O486" s="72"/>
      <c r="P486" s="72"/>
      <c r="Q486" s="128"/>
      <c r="R486" s="128"/>
      <c r="S486" s="128"/>
      <c r="T486" s="128"/>
      <c r="U486" s="72"/>
      <c r="V486" s="72"/>
      <c r="W486" s="72"/>
      <c r="X486" s="72"/>
      <c r="Y486" s="72"/>
      <c r="Z486" s="72"/>
      <c r="AA486" s="72"/>
      <c r="AB486" s="72"/>
      <c r="AC486" s="72"/>
      <c r="AD486" s="200"/>
      <c r="AE486" s="72"/>
      <c r="AF486" s="72"/>
      <c r="AG486" s="106"/>
    </row>
    <row r="487" s="24" customFormat="1" ht="27" customHeight="1" spans="1:33">
      <c r="A487" s="133"/>
      <c r="B487" s="133"/>
      <c r="C487" s="133"/>
      <c r="D487" s="133"/>
      <c r="E487" s="43"/>
      <c r="F487" s="72"/>
      <c r="G487" s="72"/>
      <c r="H487" s="72"/>
      <c r="I487" s="72"/>
      <c r="J487" s="72"/>
      <c r="K487" s="75"/>
      <c r="L487" s="72"/>
      <c r="M487" s="72"/>
      <c r="N487" s="72"/>
      <c r="O487" s="72"/>
      <c r="P487" s="72"/>
      <c r="Q487" s="128"/>
      <c r="R487" s="128"/>
      <c r="S487" s="128"/>
      <c r="T487" s="128"/>
      <c r="U487" s="72"/>
      <c r="V487" s="72"/>
      <c r="W487" s="72"/>
      <c r="X487" s="72"/>
      <c r="Y487" s="72"/>
      <c r="Z487" s="72"/>
      <c r="AA487" s="72"/>
      <c r="AB487" s="72"/>
      <c r="AC487" s="72"/>
      <c r="AD487" s="200"/>
      <c r="AE487" s="72"/>
      <c r="AF487" s="72"/>
      <c r="AG487" s="106"/>
    </row>
    <row r="488" s="24" customFormat="1" ht="27" customHeight="1" spans="1:33">
      <c r="A488" s="133"/>
      <c r="B488" s="133"/>
      <c r="C488" s="133"/>
      <c r="D488" s="133"/>
      <c r="E488" s="43"/>
      <c r="F488" s="72"/>
      <c r="G488" s="72"/>
      <c r="H488" s="72"/>
      <c r="I488" s="72"/>
      <c r="J488" s="72"/>
      <c r="K488" s="75"/>
      <c r="L488" s="72"/>
      <c r="M488" s="72"/>
      <c r="N488" s="72"/>
      <c r="O488" s="72"/>
      <c r="P488" s="72"/>
      <c r="Q488" s="128"/>
      <c r="R488" s="128"/>
      <c r="S488" s="128"/>
      <c r="T488" s="128"/>
      <c r="U488" s="72"/>
      <c r="V488" s="72"/>
      <c r="W488" s="72"/>
      <c r="X488" s="72"/>
      <c r="Y488" s="72"/>
      <c r="Z488" s="72"/>
      <c r="AA488" s="72"/>
      <c r="AB488" s="72"/>
      <c r="AC488" s="72"/>
      <c r="AD488" s="200"/>
      <c r="AE488" s="72"/>
      <c r="AF488" s="72"/>
      <c r="AG488" s="106"/>
    </row>
    <row r="489" s="23" customFormat="1" ht="27" customHeight="1" spans="1:33">
      <c r="A489" s="179"/>
      <c r="B489" s="179"/>
      <c r="C489" s="179"/>
      <c r="D489" s="179"/>
      <c r="E489" s="108"/>
      <c r="F489" s="108"/>
      <c r="G489" s="108"/>
      <c r="H489" s="108"/>
      <c r="I489" s="108"/>
      <c r="J489" s="108"/>
      <c r="K489" s="108"/>
      <c r="L489" s="108"/>
      <c r="M489" s="108"/>
      <c r="N489" s="108"/>
      <c r="O489" s="108"/>
      <c r="P489" s="108"/>
      <c r="Q489" s="127"/>
      <c r="R489" s="127"/>
      <c r="S489" s="127"/>
      <c r="T489" s="127"/>
      <c r="U489" s="108"/>
      <c r="V489" s="108"/>
      <c r="W489" s="108"/>
      <c r="X489" s="108"/>
      <c r="Y489" s="108"/>
      <c r="Z489" s="108"/>
      <c r="AA489" s="108"/>
      <c r="AB489" s="108"/>
      <c r="AC489" s="108"/>
      <c r="AD489" s="108"/>
      <c r="AE489" s="108"/>
      <c r="AF489" s="108"/>
      <c r="AG489" s="130"/>
    </row>
    <row r="490" s="24" customFormat="1" ht="27" customHeight="1" spans="1:33">
      <c r="A490" s="50"/>
      <c r="B490" s="50"/>
      <c r="C490" s="50"/>
      <c r="D490" s="50"/>
      <c r="E490" s="43"/>
      <c r="F490" s="43"/>
      <c r="G490" s="43"/>
      <c r="H490" s="50"/>
      <c r="I490" s="43"/>
      <c r="J490" s="43"/>
      <c r="K490" s="73"/>
      <c r="L490" s="43"/>
      <c r="M490" s="43"/>
      <c r="N490" s="43"/>
      <c r="O490" s="43"/>
      <c r="P490" s="43"/>
      <c r="Q490" s="90"/>
      <c r="R490" s="90"/>
      <c r="S490" s="90"/>
      <c r="T490" s="90"/>
      <c r="U490" s="43"/>
      <c r="V490" s="73"/>
      <c r="W490" s="73"/>
      <c r="X490" s="43"/>
      <c r="Y490" s="43"/>
      <c r="Z490" s="43"/>
      <c r="AA490" s="43"/>
      <c r="AB490" s="43"/>
      <c r="AC490" s="43"/>
      <c r="AD490" s="100"/>
      <c r="AE490" s="43"/>
      <c r="AF490" s="43"/>
      <c r="AG490" s="106"/>
    </row>
    <row r="491" s="24" customFormat="1" ht="27" customHeight="1" spans="1:33">
      <c r="A491" s="50"/>
      <c r="B491" s="50"/>
      <c r="C491" s="50"/>
      <c r="D491" s="50"/>
      <c r="E491" s="43"/>
      <c r="F491" s="43"/>
      <c r="G491" s="43"/>
      <c r="H491" s="50"/>
      <c r="I491" s="43"/>
      <c r="J491" s="43"/>
      <c r="K491" s="73"/>
      <c r="L491" s="43"/>
      <c r="M491" s="43"/>
      <c r="N491" s="43"/>
      <c r="O491" s="43"/>
      <c r="P491" s="43"/>
      <c r="Q491" s="90"/>
      <c r="R491" s="90"/>
      <c r="S491" s="90"/>
      <c r="T491" s="90"/>
      <c r="U491" s="43"/>
      <c r="V491" s="73"/>
      <c r="W491" s="73"/>
      <c r="X491" s="43"/>
      <c r="Y491" s="43"/>
      <c r="Z491" s="43"/>
      <c r="AA491" s="43"/>
      <c r="AB491" s="43"/>
      <c r="AC491" s="43"/>
      <c r="AD491" s="100"/>
      <c r="AE491" s="43"/>
      <c r="AF491" s="43"/>
      <c r="AG491" s="106"/>
    </row>
    <row r="492" s="24" customFormat="1" ht="27" customHeight="1" spans="1:33">
      <c r="A492" s="50"/>
      <c r="B492" s="50"/>
      <c r="C492" s="50"/>
      <c r="D492" s="50"/>
      <c r="E492" s="43"/>
      <c r="F492" s="43"/>
      <c r="G492" s="43"/>
      <c r="H492" s="50"/>
      <c r="I492" s="43"/>
      <c r="J492" s="43"/>
      <c r="K492" s="73"/>
      <c r="L492" s="43"/>
      <c r="M492" s="43"/>
      <c r="N492" s="43"/>
      <c r="O492" s="43"/>
      <c r="P492" s="43"/>
      <c r="Q492" s="90"/>
      <c r="R492" s="90"/>
      <c r="S492" s="90"/>
      <c r="T492" s="90"/>
      <c r="U492" s="43"/>
      <c r="V492" s="73"/>
      <c r="W492" s="73"/>
      <c r="X492" s="43"/>
      <c r="Y492" s="43"/>
      <c r="Z492" s="43"/>
      <c r="AA492" s="43"/>
      <c r="AB492" s="43"/>
      <c r="AC492" s="43"/>
      <c r="AD492" s="100"/>
      <c r="AE492" s="43"/>
      <c r="AF492" s="43"/>
      <c r="AG492" s="106"/>
    </row>
    <row r="493" s="24" customFormat="1" ht="27" customHeight="1" spans="1:33">
      <c r="A493" s="50"/>
      <c r="B493" s="50"/>
      <c r="C493" s="50"/>
      <c r="D493" s="50"/>
      <c r="E493" s="43"/>
      <c r="F493" s="43"/>
      <c r="G493" s="43"/>
      <c r="H493" s="50"/>
      <c r="I493" s="43"/>
      <c r="J493" s="43"/>
      <c r="K493" s="73"/>
      <c r="L493" s="43"/>
      <c r="M493" s="43"/>
      <c r="N493" s="43"/>
      <c r="O493" s="43"/>
      <c r="P493" s="43"/>
      <c r="Q493" s="90"/>
      <c r="R493" s="90"/>
      <c r="S493" s="90"/>
      <c r="T493" s="90"/>
      <c r="U493" s="43"/>
      <c r="V493" s="73"/>
      <c r="W493" s="73"/>
      <c r="X493" s="43"/>
      <c r="Y493" s="43"/>
      <c r="Z493" s="43"/>
      <c r="AA493" s="43"/>
      <c r="AB493" s="43"/>
      <c r="AC493" s="43"/>
      <c r="AD493" s="100"/>
      <c r="AE493" s="43"/>
      <c r="AF493" s="43"/>
      <c r="AG493" s="106"/>
    </row>
    <row r="494" s="24" customFormat="1" ht="27" customHeight="1" spans="1:33">
      <c r="A494" s="50"/>
      <c r="B494" s="50"/>
      <c r="C494" s="50"/>
      <c r="D494" s="50"/>
      <c r="E494" s="43"/>
      <c r="F494" s="43"/>
      <c r="G494" s="43"/>
      <c r="H494" s="50"/>
      <c r="I494" s="43"/>
      <c r="J494" s="43"/>
      <c r="K494" s="73"/>
      <c r="L494" s="43"/>
      <c r="M494" s="43"/>
      <c r="N494" s="43"/>
      <c r="O494" s="43"/>
      <c r="P494" s="43"/>
      <c r="Q494" s="90"/>
      <c r="R494" s="90"/>
      <c r="S494" s="90"/>
      <c r="T494" s="90"/>
      <c r="U494" s="43"/>
      <c r="V494" s="73"/>
      <c r="W494" s="73"/>
      <c r="X494" s="43"/>
      <c r="Y494" s="43"/>
      <c r="Z494" s="43"/>
      <c r="AA494" s="43"/>
      <c r="AB494" s="43"/>
      <c r="AC494" s="43"/>
      <c r="AD494" s="100"/>
      <c r="AE494" s="43"/>
      <c r="AF494" s="43"/>
      <c r="AG494" s="106"/>
    </row>
    <row r="495" s="24" customFormat="1" ht="27" customHeight="1" spans="1:33">
      <c r="A495" s="50"/>
      <c r="B495" s="50"/>
      <c r="C495" s="50"/>
      <c r="D495" s="50"/>
      <c r="E495" s="43"/>
      <c r="F495" s="43"/>
      <c r="G495" s="43"/>
      <c r="H495" s="50"/>
      <c r="I495" s="43"/>
      <c r="J495" s="43"/>
      <c r="K495" s="73"/>
      <c r="L495" s="43"/>
      <c r="M495" s="43"/>
      <c r="N495" s="43"/>
      <c r="O495" s="43"/>
      <c r="P495" s="43"/>
      <c r="Q495" s="90"/>
      <c r="R495" s="90"/>
      <c r="S495" s="90"/>
      <c r="T495" s="90"/>
      <c r="U495" s="43"/>
      <c r="V495" s="73"/>
      <c r="W495" s="73"/>
      <c r="X495" s="43"/>
      <c r="Y495" s="43"/>
      <c r="Z495" s="43"/>
      <c r="AA495" s="43"/>
      <c r="AB495" s="43"/>
      <c r="AC495" s="43"/>
      <c r="AD495" s="100"/>
      <c r="AE495" s="43"/>
      <c r="AF495" s="43"/>
      <c r="AG495" s="106"/>
    </row>
    <row r="496" s="24" customFormat="1" ht="27" customHeight="1" spans="1:33">
      <c r="A496" s="50"/>
      <c r="B496" s="50"/>
      <c r="C496" s="50"/>
      <c r="D496" s="50"/>
      <c r="E496" s="43"/>
      <c r="F496" s="43"/>
      <c r="G496" s="43"/>
      <c r="H496" s="50"/>
      <c r="I496" s="43"/>
      <c r="J496" s="43"/>
      <c r="K496" s="73"/>
      <c r="L496" s="43"/>
      <c r="M496" s="43"/>
      <c r="N496" s="43"/>
      <c r="O496" s="43"/>
      <c r="P496" s="43"/>
      <c r="Q496" s="90"/>
      <c r="R496" s="90"/>
      <c r="S496" s="90"/>
      <c r="T496" s="90"/>
      <c r="U496" s="43"/>
      <c r="V496" s="73"/>
      <c r="W496" s="73"/>
      <c r="X496" s="43"/>
      <c r="Y496" s="43"/>
      <c r="Z496" s="43"/>
      <c r="AA496" s="43"/>
      <c r="AB496" s="43"/>
      <c r="AC496" s="43"/>
      <c r="AD496" s="100"/>
      <c r="AE496" s="43"/>
      <c r="AF496" s="43"/>
      <c r="AG496" s="106"/>
    </row>
    <row r="497" s="24" customFormat="1" ht="27" customHeight="1" spans="1:33">
      <c r="A497" s="50"/>
      <c r="B497" s="50"/>
      <c r="C497" s="50"/>
      <c r="D497" s="50"/>
      <c r="E497" s="43"/>
      <c r="F497" s="43"/>
      <c r="G497" s="43"/>
      <c r="H497" s="50"/>
      <c r="I497" s="43"/>
      <c r="J497" s="43"/>
      <c r="K497" s="73"/>
      <c r="L497" s="43"/>
      <c r="M497" s="43"/>
      <c r="N497" s="43"/>
      <c r="O497" s="43"/>
      <c r="P497" s="43"/>
      <c r="Q497" s="90"/>
      <c r="R497" s="90"/>
      <c r="S497" s="90"/>
      <c r="T497" s="90"/>
      <c r="U497" s="43"/>
      <c r="V497" s="73"/>
      <c r="W497" s="73"/>
      <c r="X497" s="43"/>
      <c r="Y497" s="43"/>
      <c r="Z497" s="43"/>
      <c r="AA497" s="43"/>
      <c r="AB497" s="43"/>
      <c r="AC497" s="43"/>
      <c r="AD497" s="100"/>
      <c r="AE497" s="43"/>
      <c r="AF497" s="43"/>
      <c r="AG497" s="106"/>
    </row>
    <row r="498" s="24" customFormat="1" ht="27" customHeight="1" spans="1:33">
      <c r="A498" s="50"/>
      <c r="B498" s="50"/>
      <c r="C498" s="50"/>
      <c r="D498" s="50"/>
      <c r="E498" s="43"/>
      <c r="F498" s="43"/>
      <c r="G498" s="43"/>
      <c r="H498" s="50"/>
      <c r="I498" s="43"/>
      <c r="J498" s="43"/>
      <c r="K498" s="73"/>
      <c r="L498" s="43"/>
      <c r="M498" s="43"/>
      <c r="N498" s="43"/>
      <c r="O498" s="43"/>
      <c r="P498" s="43"/>
      <c r="Q498" s="90"/>
      <c r="R498" s="90"/>
      <c r="S498" s="90"/>
      <c r="T498" s="90"/>
      <c r="U498" s="43"/>
      <c r="V498" s="73"/>
      <c r="W498" s="73"/>
      <c r="X498" s="43"/>
      <c r="Y498" s="43"/>
      <c r="Z498" s="43"/>
      <c r="AA498" s="43"/>
      <c r="AB498" s="43"/>
      <c r="AC498" s="43"/>
      <c r="AD498" s="100"/>
      <c r="AE498" s="43"/>
      <c r="AF498" s="43"/>
      <c r="AG498" s="106"/>
    </row>
    <row r="499" s="24" customFormat="1" ht="27" customHeight="1" spans="1:33">
      <c r="A499" s="50"/>
      <c r="B499" s="50"/>
      <c r="C499" s="50"/>
      <c r="D499" s="50"/>
      <c r="E499" s="43"/>
      <c r="F499" s="43"/>
      <c r="G499" s="43"/>
      <c r="H499" s="50"/>
      <c r="I499" s="43"/>
      <c r="J499" s="43"/>
      <c r="K499" s="43"/>
      <c r="L499" s="43"/>
      <c r="M499" s="43"/>
      <c r="N499" s="43"/>
      <c r="O499" s="43"/>
      <c r="P499" s="43"/>
      <c r="Q499" s="90"/>
      <c r="R499" s="90"/>
      <c r="S499" s="90"/>
      <c r="T499" s="90"/>
      <c r="U499" s="43"/>
      <c r="V499" s="43"/>
      <c r="W499" s="43"/>
      <c r="X499" s="43"/>
      <c r="Y499" s="43"/>
      <c r="Z499" s="43"/>
      <c r="AA499" s="43"/>
      <c r="AB499" s="43"/>
      <c r="AC499" s="43"/>
      <c r="AD499" s="100"/>
      <c r="AE499" s="43"/>
      <c r="AF499" s="50"/>
      <c r="AG499" s="106"/>
    </row>
    <row r="500" s="24" customFormat="1" ht="27" customHeight="1" spans="1:33">
      <c r="A500" s="50"/>
      <c r="B500" s="50"/>
      <c r="C500" s="50"/>
      <c r="D500" s="50"/>
      <c r="E500" s="43"/>
      <c r="F500" s="43"/>
      <c r="G500" s="43"/>
      <c r="H500" s="50"/>
      <c r="I500" s="43"/>
      <c r="J500" s="43"/>
      <c r="K500" s="73"/>
      <c r="L500" s="43"/>
      <c r="M500" s="43"/>
      <c r="N500" s="43"/>
      <c r="O500" s="43"/>
      <c r="P500" s="43"/>
      <c r="Q500" s="90"/>
      <c r="R500" s="90"/>
      <c r="S500" s="90"/>
      <c r="T500" s="90"/>
      <c r="U500" s="43"/>
      <c r="V500" s="73"/>
      <c r="W500" s="73"/>
      <c r="X500" s="43"/>
      <c r="Y500" s="43"/>
      <c r="Z500" s="43"/>
      <c r="AA500" s="43"/>
      <c r="AB500" s="43"/>
      <c r="AC500" s="43"/>
      <c r="AD500" s="100"/>
      <c r="AE500" s="43"/>
      <c r="AF500" s="43"/>
      <c r="AG500" s="106"/>
    </row>
    <row r="501" s="24" customFormat="1" ht="27" customHeight="1" spans="1:33">
      <c r="A501" s="50"/>
      <c r="B501" s="50"/>
      <c r="C501" s="50"/>
      <c r="D501" s="50"/>
      <c r="E501" s="43"/>
      <c r="F501" s="43"/>
      <c r="G501" s="43"/>
      <c r="H501" s="43"/>
      <c r="I501" s="43"/>
      <c r="J501" s="43"/>
      <c r="K501" s="73"/>
      <c r="L501" s="43"/>
      <c r="M501" s="43"/>
      <c r="N501" s="43"/>
      <c r="O501" s="43"/>
      <c r="P501" s="43"/>
      <c r="Q501" s="90"/>
      <c r="R501" s="90"/>
      <c r="S501" s="90"/>
      <c r="T501" s="90"/>
      <c r="U501" s="43"/>
      <c r="V501" s="73"/>
      <c r="W501" s="73"/>
      <c r="X501" s="43"/>
      <c r="Y501" s="43"/>
      <c r="Z501" s="43"/>
      <c r="AA501" s="43"/>
      <c r="AB501" s="43"/>
      <c r="AC501" s="43"/>
      <c r="AD501" s="100"/>
      <c r="AE501" s="43"/>
      <c r="AF501" s="49"/>
      <c r="AG501" s="106"/>
    </row>
    <row r="502" s="24" customFormat="1" ht="27" customHeight="1" spans="1:33">
      <c r="A502" s="50"/>
      <c r="B502" s="50"/>
      <c r="C502" s="50"/>
      <c r="D502" s="50"/>
      <c r="E502" s="43"/>
      <c r="F502" s="43"/>
      <c r="G502" s="43"/>
      <c r="H502" s="43"/>
      <c r="I502" s="43"/>
      <c r="J502" s="43"/>
      <c r="K502" s="73"/>
      <c r="L502" s="43"/>
      <c r="M502" s="43"/>
      <c r="N502" s="43"/>
      <c r="O502" s="43"/>
      <c r="P502" s="43"/>
      <c r="Q502" s="90"/>
      <c r="R502" s="90"/>
      <c r="S502" s="90"/>
      <c r="T502" s="90"/>
      <c r="U502" s="43"/>
      <c r="V502" s="73"/>
      <c r="W502" s="73"/>
      <c r="X502" s="43"/>
      <c r="Y502" s="43"/>
      <c r="Z502" s="43"/>
      <c r="AA502" s="43"/>
      <c r="AB502" s="43"/>
      <c r="AC502" s="43"/>
      <c r="AD502" s="100"/>
      <c r="AE502" s="43"/>
      <c r="AF502" s="49"/>
      <c r="AG502" s="106"/>
    </row>
    <row r="503" s="24" customFormat="1" ht="27" customHeight="1" spans="1:33">
      <c r="A503" s="50"/>
      <c r="B503" s="50"/>
      <c r="C503" s="50"/>
      <c r="D503" s="50"/>
      <c r="E503" s="43"/>
      <c r="F503" s="43"/>
      <c r="G503" s="43"/>
      <c r="H503" s="43"/>
      <c r="I503" s="43"/>
      <c r="J503" s="43"/>
      <c r="K503" s="73"/>
      <c r="L503" s="43"/>
      <c r="M503" s="43"/>
      <c r="N503" s="43"/>
      <c r="O503" s="43"/>
      <c r="P503" s="43"/>
      <c r="Q503" s="90"/>
      <c r="R503" s="90"/>
      <c r="S503" s="90"/>
      <c r="T503" s="90"/>
      <c r="U503" s="43"/>
      <c r="V503" s="73"/>
      <c r="W503" s="73"/>
      <c r="X503" s="43"/>
      <c r="Y503" s="43"/>
      <c r="Z503" s="43"/>
      <c r="AA503" s="43"/>
      <c r="AB503" s="43"/>
      <c r="AC503" s="43"/>
      <c r="AD503" s="100"/>
      <c r="AE503" s="43"/>
      <c r="AF503" s="49"/>
      <c r="AG503" s="106"/>
    </row>
    <row r="504" s="24" customFormat="1" ht="27" customHeight="1" spans="1:33">
      <c r="A504" s="50"/>
      <c r="B504" s="50"/>
      <c r="C504" s="50"/>
      <c r="D504" s="43"/>
      <c r="E504" s="43"/>
      <c r="F504" s="43"/>
      <c r="G504" s="43"/>
      <c r="H504" s="53"/>
      <c r="I504" s="43"/>
      <c r="J504" s="43"/>
      <c r="K504" s="77"/>
      <c r="L504" s="43"/>
      <c r="M504" s="43"/>
      <c r="N504" s="43"/>
      <c r="O504" s="43"/>
      <c r="P504" s="78"/>
      <c r="Q504" s="90"/>
      <c r="R504" s="90"/>
      <c r="S504" s="90"/>
      <c r="T504" s="90"/>
      <c r="U504" s="50"/>
      <c r="V504" s="73"/>
      <c r="W504" s="73"/>
      <c r="X504" s="43"/>
      <c r="Y504" s="43"/>
      <c r="Z504" s="43"/>
      <c r="AA504" s="43"/>
      <c r="AB504" s="43"/>
      <c r="AC504" s="43"/>
      <c r="AD504" s="100"/>
      <c r="AE504" s="43"/>
      <c r="AF504" s="53"/>
      <c r="AG504" s="106"/>
    </row>
    <row r="505" s="24" customFormat="1" ht="27" customHeight="1" spans="1:33">
      <c r="A505" s="50"/>
      <c r="B505" s="50"/>
      <c r="C505" s="50"/>
      <c r="D505" s="55"/>
      <c r="E505" s="43"/>
      <c r="F505" s="43"/>
      <c r="G505" s="43"/>
      <c r="H505" s="55"/>
      <c r="I505" s="43"/>
      <c r="J505" s="43"/>
      <c r="K505" s="60"/>
      <c r="L505" s="43"/>
      <c r="M505" s="43"/>
      <c r="N505" s="43"/>
      <c r="O505" s="143"/>
      <c r="P505" s="143"/>
      <c r="Q505" s="197"/>
      <c r="R505" s="197"/>
      <c r="S505" s="197"/>
      <c r="T505" s="197"/>
      <c r="U505" s="50"/>
      <c r="V505" s="73"/>
      <c r="W505" s="73"/>
      <c r="X505" s="43"/>
      <c r="Y505" s="43"/>
      <c r="Z505" s="43"/>
      <c r="AA505" s="43"/>
      <c r="AB505" s="43"/>
      <c r="AC505" s="43"/>
      <c r="AD505" s="100"/>
      <c r="AE505" s="43"/>
      <c r="AF505" s="55"/>
      <c r="AG505" s="106"/>
    </row>
    <row r="506" s="24" customFormat="1" ht="27" customHeight="1" spans="1:33">
      <c r="A506" s="50"/>
      <c r="B506" s="50"/>
      <c r="C506" s="50"/>
      <c r="D506" s="53"/>
      <c r="E506" s="43"/>
      <c r="F506" s="53"/>
      <c r="G506" s="43"/>
      <c r="H506" s="53"/>
      <c r="I506" s="43"/>
      <c r="J506" s="43"/>
      <c r="K506" s="77"/>
      <c r="L506" s="43"/>
      <c r="M506" s="43"/>
      <c r="N506" s="43"/>
      <c r="O506" s="43"/>
      <c r="P506" s="78"/>
      <c r="Q506" s="90"/>
      <c r="R506" s="90"/>
      <c r="S506" s="90"/>
      <c r="T506" s="90"/>
      <c r="U506" s="53"/>
      <c r="V506" s="77"/>
      <c r="W506" s="77"/>
      <c r="X506" s="43"/>
      <c r="Y506" s="43"/>
      <c r="Z506" s="43"/>
      <c r="AA506" s="43"/>
      <c r="AB506" s="43"/>
      <c r="AC506" s="43"/>
      <c r="AD506" s="100"/>
      <c r="AE506" s="43"/>
      <c r="AF506" s="53"/>
      <c r="AG506" s="106"/>
    </row>
    <row r="507" s="24" customFormat="1" ht="27" customHeight="1" spans="1:33">
      <c r="A507" s="50"/>
      <c r="B507" s="50"/>
      <c r="C507" s="50"/>
      <c r="D507" s="53"/>
      <c r="E507" s="43"/>
      <c r="F507" s="53"/>
      <c r="G507" s="43"/>
      <c r="H507" s="53"/>
      <c r="I507" s="43"/>
      <c r="J507" s="43"/>
      <c r="K507" s="77"/>
      <c r="L507" s="43"/>
      <c r="M507" s="43"/>
      <c r="N507" s="43"/>
      <c r="O507" s="43"/>
      <c r="P507" s="78"/>
      <c r="Q507" s="90"/>
      <c r="R507" s="90"/>
      <c r="S507" s="90"/>
      <c r="T507" s="90"/>
      <c r="U507" s="53"/>
      <c r="V507" s="77"/>
      <c r="W507" s="77"/>
      <c r="X507" s="43"/>
      <c r="Y507" s="43"/>
      <c r="Z507" s="43"/>
      <c r="AA507" s="43"/>
      <c r="AB507" s="43"/>
      <c r="AC507" s="43"/>
      <c r="AD507" s="100"/>
      <c r="AE507" s="43"/>
      <c r="AF507" s="53"/>
      <c r="AG507" s="106"/>
    </row>
    <row r="508" s="24" customFormat="1" ht="27" customHeight="1" spans="1:33">
      <c r="A508" s="50"/>
      <c r="B508" s="50"/>
      <c r="C508" s="50"/>
      <c r="D508" s="53"/>
      <c r="E508" s="43"/>
      <c r="F508" s="53"/>
      <c r="G508" s="43"/>
      <c r="H508" s="53"/>
      <c r="I508" s="43"/>
      <c r="J508" s="43"/>
      <c r="K508" s="77"/>
      <c r="L508" s="43"/>
      <c r="M508" s="43"/>
      <c r="N508" s="43"/>
      <c r="O508" s="43"/>
      <c r="P508" s="78"/>
      <c r="Q508" s="90"/>
      <c r="R508" s="90"/>
      <c r="S508" s="90"/>
      <c r="T508" s="90"/>
      <c r="U508" s="53"/>
      <c r="V508" s="77"/>
      <c r="W508" s="77"/>
      <c r="X508" s="43"/>
      <c r="Y508" s="43"/>
      <c r="Z508" s="43"/>
      <c r="AA508" s="43"/>
      <c r="AB508" s="43"/>
      <c r="AC508" s="43"/>
      <c r="AD508" s="100"/>
      <c r="AE508" s="43"/>
      <c r="AF508" s="53"/>
      <c r="AG508" s="106"/>
    </row>
    <row r="509" s="24" customFormat="1" ht="27" customHeight="1" spans="1:33">
      <c r="A509" s="50"/>
      <c r="B509" s="50"/>
      <c r="C509" s="50"/>
      <c r="D509" s="53"/>
      <c r="E509" s="43"/>
      <c r="F509" s="53"/>
      <c r="G509" s="43"/>
      <c r="H509" s="53"/>
      <c r="I509" s="43"/>
      <c r="J509" s="43"/>
      <c r="K509" s="77"/>
      <c r="L509" s="43"/>
      <c r="M509" s="43"/>
      <c r="N509" s="43"/>
      <c r="O509" s="43"/>
      <c r="P509" s="78"/>
      <c r="Q509" s="198"/>
      <c r="R509" s="198"/>
      <c r="S509" s="90"/>
      <c r="T509" s="90"/>
      <c r="U509" s="53"/>
      <c r="V509" s="77"/>
      <c r="W509" s="77"/>
      <c r="X509" s="43"/>
      <c r="Y509" s="43"/>
      <c r="Z509" s="43"/>
      <c r="AA509" s="43"/>
      <c r="AB509" s="43"/>
      <c r="AC509" s="43"/>
      <c r="AD509" s="100"/>
      <c r="AE509" s="43"/>
      <c r="AF509" s="53"/>
      <c r="AG509" s="106"/>
    </row>
    <row r="510" s="24" customFormat="1" ht="27" customHeight="1" spans="1:33">
      <c r="A510" s="50"/>
      <c r="B510" s="50"/>
      <c r="C510" s="50"/>
      <c r="D510" s="53"/>
      <c r="E510" s="43"/>
      <c r="F510" s="53"/>
      <c r="G510" s="43"/>
      <c r="H510" s="53"/>
      <c r="I510" s="43"/>
      <c r="J510" s="43"/>
      <c r="K510" s="77"/>
      <c r="L510" s="43"/>
      <c r="M510" s="43"/>
      <c r="N510" s="43"/>
      <c r="O510" s="43"/>
      <c r="P510" s="78"/>
      <c r="Q510" s="198"/>
      <c r="R510" s="198"/>
      <c r="S510" s="90"/>
      <c r="T510" s="90"/>
      <c r="U510" s="53"/>
      <c r="V510" s="77"/>
      <c r="W510" s="77"/>
      <c r="X510" s="43"/>
      <c r="Y510" s="43"/>
      <c r="Z510" s="43"/>
      <c r="AA510" s="43"/>
      <c r="AB510" s="43"/>
      <c r="AC510" s="43"/>
      <c r="AD510" s="100"/>
      <c r="AE510" s="43"/>
      <c r="AF510" s="53"/>
      <c r="AG510" s="106"/>
    </row>
    <row r="511" s="24" customFormat="1" ht="27" customHeight="1" spans="1:33">
      <c r="A511" s="50"/>
      <c r="B511" s="50"/>
      <c r="C511" s="50"/>
      <c r="D511" s="53"/>
      <c r="E511" s="43"/>
      <c r="F511" s="53"/>
      <c r="G511" s="43"/>
      <c r="H511" s="53"/>
      <c r="I511" s="43"/>
      <c r="J511" s="43"/>
      <c r="K511" s="77"/>
      <c r="L511" s="43"/>
      <c r="M511" s="43"/>
      <c r="N511" s="43"/>
      <c r="O511" s="43"/>
      <c r="P511" s="78"/>
      <c r="Q511" s="90"/>
      <c r="R511" s="90"/>
      <c r="S511" s="90"/>
      <c r="T511" s="90"/>
      <c r="U511" s="53"/>
      <c r="V511" s="77"/>
      <c r="W511" s="77"/>
      <c r="X511" s="43"/>
      <c r="Y511" s="43"/>
      <c r="Z511" s="43"/>
      <c r="AA511" s="43"/>
      <c r="AB511" s="43"/>
      <c r="AC511" s="43"/>
      <c r="AD511" s="100"/>
      <c r="AE511" s="43"/>
      <c r="AF511" s="53"/>
      <c r="AG511" s="106"/>
    </row>
    <row r="512" s="24" customFormat="1" ht="27" customHeight="1" spans="1:33">
      <c r="A512" s="50"/>
      <c r="B512" s="50"/>
      <c r="C512" s="50"/>
      <c r="D512" s="53"/>
      <c r="E512" s="43"/>
      <c r="F512" s="53"/>
      <c r="G512" s="43"/>
      <c r="H512" s="53"/>
      <c r="I512" s="43"/>
      <c r="J512" s="43"/>
      <c r="K512" s="77"/>
      <c r="L512" s="43"/>
      <c r="M512" s="43"/>
      <c r="N512" s="43"/>
      <c r="O512" s="43"/>
      <c r="P512" s="78"/>
      <c r="Q512" s="90"/>
      <c r="R512" s="90"/>
      <c r="S512" s="90"/>
      <c r="T512" s="90"/>
      <c r="U512" s="53"/>
      <c r="V512" s="77"/>
      <c r="W512" s="77"/>
      <c r="X512" s="43"/>
      <c r="Y512" s="43"/>
      <c r="Z512" s="43"/>
      <c r="AA512" s="43"/>
      <c r="AB512" s="43"/>
      <c r="AC512" s="43"/>
      <c r="AD512" s="100"/>
      <c r="AE512" s="43"/>
      <c r="AF512" s="53"/>
      <c r="AG512" s="106"/>
    </row>
    <row r="513" s="24" customFormat="1" ht="27" customHeight="1" spans="1:33">
      <c r="A513" s="50"/>
      <c r="B513" s="50"/>
      <c r="C513" s="50"/>
      <c r="D513" s="53"/>
      <c r="E513" s="43"/>
      <c r="F513" s="53"/>
      <c r="G513" s="43"/>
      <c r="H513" s="53"/>
      <c r="I513" s="43"/>
      <c r="J513" s="43"/>
      <c r="K513" s="77"/>
      <c r="L513" s="43"/>
      <c r="M513" s="43"/>
      <c r="N513" s="43"/>
      <c r="O513" s="43"/>
      <c r="P513" s="78"/>
      <c r="Q513" s="90"/>
      <c r="R513" s="90"/>
      <c r="S513" s="90"/>
      <c r="T513" s="90"/>
      <c r="U513" s="53"/>
      <c r="V513" s="77"/>
      <c r="W513" s="77"/>
      <c r="X513" s="43"/>
      <c r="Y513" s="43"/>
      <c r="Z513" s="43"/>
      <c r="AA513" s="43"/>
      <c r="AB513" s="43"/>
      <c r="AC513" s="43"/>
      <c r="AD513" s="100"/>
      <c r="AE513" s="43"/>
      <c r="AF513" s="53"/>
      <c r="AG513" s="106"/>
    </row>
    <row r="514" s="24" customFormat="1" ht="27" customHeight="1" spans="1:33">
      <c r="A514" s="50"/>
      <c r="B514" s="50"/>
      <c r="C514" s="50"/>
      <c r="D514" s="50"/>
      <c r="E514" s="43"/>
      <c r="F514" s="43"/>
      <c r="G514" s="43"/>
      <c r="H514" s="43"/>
      <c r="I514" s="43"/>
      <c r="J514" s="43"/>
      <c r="K514" s="73"/>
      <c r="L514" s="43"/>
      <c r="M514" s="43"/>
      <c r="N514" s="43"/>
      <c r="O514" s="43"/>
      <c r="P514" s="43"/>
      <c r="Q514" s="90"/>
      <c r="R514" s="90"/>
      <c r="S514" s="90"/>
      <c r="T514" s="90"/>
      <c r="U514" s="43"/>
      <c r="V514" s="73"/>
      <c r="W514" s="73"/>
      <c r="X514" s="43"/>
      <c r="Y514" s="43"/>
      <c r="Z514" s="43"/>
      <c r="AA514" s="43"/>
      <c r="AB514" s="43"/>
      <c r="AC514" s="43"/>
      <c r="AD514" s="100"/>
      <c r="AE514" s="53"/>
      <c r="AF514" s="50"/>
      <c r="AG514" s="106"/>
    </row>
    <row r="515" s="24" customFormat="1" ht="27" customHeight="1" spans="1:33">
      <c r="A515" s="50"/>
      <c r="B515" s="50"/>
      <c r="C515" s="50"/>
      <c r="D515" s="49"/>
      <c r="E515" s="43"/>
      <c r="F515" s="53"/>
      <c r="G515" s="43"/>
      <c r="H515" s="53"/>
      <c r="I515" s="43"/>
      <c r="J515" s="43"/>
      <c r="K515" s="202"/>
      <c r="L515" s="43"/>
      <c r="M515" s="43"/>
      <c r="N515" s="203"/>
      <c r="O515" s="43"/>
      <c r="P515" s="43"/>
      <c r="Q515" s="206"/>
      <c r="R515" s="206"/>
      <c r="S515" s="206"/>
      <c r="T515" s="206"/>
      <c r="U515" s="43"/>
      <c r="V515" s="73"/>
      <c r="W515" s="73"/>
      <c r="X515" s="43"/>
      <c r="Y515" s="43"/>
      <c r="Z515" s="43"/>
      <c r="AA515" s="43"/>
      <c r="AB515" s="43"/>
      <c r="AC515" s="43"/>
      <c r="AD515" s="100"/>
      <c r="AE515" s="43"/>
      <c r="AF515" s="43"/>
      <c r="AG515" s="106"/>
    </row>
    <row r="516" s="24" customFormat="1" ht="27" customHeight="1" spans="1:33">
      <c r="A516" s="50"/>
      <c r="B516" s="50"/>
      <c r="C516" s="50"/>
      <c r="D516" s="49"/>
      <c r="E516" s="43"/>
      <c r="F516" s="53"/>
      <c r="G516" s="43"/>
      <c r="H516" s="53"/>
      <c r="I516" s="43"/>
      <c r="J516" s="43"/>
      <c r="K516" s="202"/>
      <c r="L516" s="43"/>
      <c r="M516" s="43"/>
      <c r="N516" s="43"/>
      <c r="O516" s="43"/>
      <c r="P516" s="43"/>
      <c r="Q516" s="206"/>
      <c r="R516" s="206"/>
      <c r="S516" s="206"/>
      <c r="T516" s="206"/>
      <c r="U516" s="43"/>
      <c r="V516" s="73"/>
      <c r="W516" s="73"/>
      <c r="X516" s="43"/>
      <c r="Y516" s="43"/>
      <c r="Z516" s="43"/>
      <c r="AA516" s="43"/>
      <c r="AB516" s="43"/>
      <c r="AC516" s="43"/>
      <c r="AD516" s="100"/>
      <c r="AE516" s="43"/>
      <c r="AF516" s="43"/>
      <c r="AG516" s="106"/>
    </row>
    <row r="517" s="24" customFormat="1" ht="27" customHeight="1" spans="1:33">
      <c r="A517" s="50"/>
      <c r="B517" s="50"/>
      <c r="C517" s="50"/>
      <c r="D517" s="49"/>
      <c r="E517" s="43"/>
      <c r="F517" s="53"/>
      <c r="G517" s="43"/>
      <c r="H517" s="53"/>
      <c r="I517" s="43"/>
      <c r="J517" s="43"/>
      <c r="K517" s="202"/>
      <c r="L517" s="43"/>
      <c r="M517" s="43"/>
      <c r="N517" s="43"/>
      <c r="O517" s="43"/>
      <c r="P517" s="43"/>
      <c r="Q517" s="206"/>
      <c r="R517" s="206"/>
      <c r="S517" s="206"/>
      <c r="T517" s="206"/>
      <c r="U517" s="43"/>
      <c r="V517" s="73"/>
      <c r="W517" s="73"/>
      <c r="X517" s="43"/>
      <c r="Y517" s="43"/>
      <c r="Z517" s="43"/>
      <c r="AA517" s="43"/>
      <c r="AB517" s="43"/>
      <c r="AC517" s="43"/>
      <c r="AD517" s="100"/>
      <c r="AE517" s="43"/>
      <c r="AF517" s="43"/>
      <c r="AG517" s="106"/>
    </row>
    <row r="518" s="24" customFormat="1" ht="27" customHeight="1" spans="1:33">
      <c r="A518" s="50"/>
      <c r="B518" s="50"/>
      <c r="C518" s="50"/>
      <c r="D518" s="201"/>
      <c r="E518" s="43"/>
      <c r="F518" s="77"/>
      <c r="G518" s="43"/>
      <c r="H518" s="77"/>
      <c r="I518" s="43"/>
      <c r="J518" s="43"/>
      <c r="K518" s="202"/>
      <c r="L518" s="43"/>
      <c r="M518" s="43"/>
      <c r="N518" s="43"/>
      <c r="O518" s="43"/>
      <c r="P518" s="43"/>
      <c r="Q518" s="206"/>
      <c r="R518" s="206"/>
      <c r="S518" s="206"/>
      <c r="T518" s="206"/>
      <c r="U518" s="49"/>
      <c r="V518" s="177"/>
      <c r="W518" s="177"/>
      <c r="X518" s="43"/>
      <c r="Y518" s="43"/>
      <c r="Z518" s="43"/>
      <c r="AA518" s="43"/>
      <c r="AB518" s="43"/>
      <c r="AC518" s="43"/>
      <c r="AD518" s="100"/>
      <c r="AE518" s="43"/>
      <c r="AF518" s="43"/>
      <c r="AG518" s="106"/>
    </row>
    <row r="519" s="24" customFormat="1" ht="27" customHeight="1" spans="1:33">
      <c r="A519" s="50"/>
      <c r="B519" s="50"/>
      <c r="C519" s="50"/>
      <c r="D519" s="49"/>
      <c r="E519" s="43"/>
      <c r="F519" s="77"/>
      <c r="G519" s="43"/>
      <c r="H519" s="77"/>
      <c r="I519" s="43"/>
      <c r="J519" s="43"/>
      <c r="K519" s="202"/>
      <c r="L519" s="43"/>
      <c r="M519" s="43"/>
      <c r="N519" s="203"/>
      <c r="O519" s="43"/>
      <c r="P519" s="43"/>
      <c r="Q519" s="206"/>
      <c r="R519" s="206"/>
      <c r="S519" s="206"/>
      <c r="T519" s="206"/>
      <c r="U519" s="49"/>
      <c r="V519" s="177"/>
      <c r="W519" s="177"/>
      <c r="X519" s="43"/>
      <c r="Y519" s="43"/>
      <c r="Z519" s="43"/>
      <c r="AA519" s="43"/>
      <c r="AB519" s="43"/>
      <c r="AC519" s="43"/>
      <c r="AD519" s="100"/>
      <c r="AE519" s="43"/>
      <c r="AF519" s="43"/>
      <c r="AG519" s="106"/>
    </row>
    <row r="520" s="24" customFormat="1" ht="27" customHeight="1" spans="1:33">
      <c r="A520" s="50"/>
      <c r="B520" s="50"/>
      <c r="C520" s="50"/>
      <c r="D520" s="50"/>
      <c r="E520" s="43"/>
      <c r="F520" s="43"/>
      <c r="G520" s="43"/>
      <c r="H520" s="43"/>
      <c r="I520" s="43"/>
      <c r="J520" s="43"/>
      <c r="K520" s="73"/>
      <c r="L520" s="43"/>
      <c r="M520" s="43"/>
      <c r="N520" s="43"/>
      <c r="O520" s="43"/>
      <c r="P520" s="43"/>
      <c r="Q520" s="90"/>
      <c r="R520" s="90"/>
      <c r="S520" s="90"/>
      <c r="T520" s="90"/>
      <c r="U520" s="49"/>
      <c r="V520" s="73"/>
      <c r="W520" s="73"/>
      <c r="X520" s="43"/>
      <c r="Y520" s="43"/>
      <c r="Z520" s="43"/>
      <c r="AA520" s="43"/>
      <c r="AB520" s="43"/>
      <c r="AC520" s="43"/>
      <c r="AD520" s="100"/>
      <c r="AE520" s="43"/>
      <c r="AF520" s="43"/>
      <c r="AG520" s="106"/>
    </row>
    <row r="521" s="24" customFormat="1" ht="27" customHeight="1" spans="1:33">
      <c r="A521" s="50"/>
      <c r="B521" s="50"/>
      <c r="C521" s="50"/>
      <c r="D521" s="53"/>
      <c r="E521" s="43"/>
      <c r="F521" s="53"/>
      <c r="G521" s="43"/>
      <c r="H521" s="43"/>
      <c r="I521" s="43"/>
      <c r="J521" s="43"/>
      <c r="K521" s="73"/>
      <c r="L521" s="43"/>
      <c r="M521" s="43"/>
      <c r="N521" s="43"/>
      <c r="O521" s="43"/>
      <c r="P521" s="43"/>
      <c r="Q521" s="90"/>
      <c r="R521" s="90"/>
      <c r="S521" s="90"/>
      <c r="T521" s="90"/>
      <c r="U521" s="49"/>
      <c r="V521" s="73"/>
      <c r="W521" s="73"/>
      <c r="X521" s="43"/>
      <c r="Y521" s="43"/>
      <c r="Z521" s="43"/>
      <c r="AA521" s="43"/>
      <c r="AB521" s="43"/>
      <c r="AC521" s="43"/>
      <c r="AD521" s="100"/>
      <c r="AE521" s="43"/>
      <c r="AF521" s="43"/>
      <c r="AG521" s="106"/>
    </row>
    <row r="522" s="24" customFormat="1" ht="27" customHeight="1" spans="1:33">
      <c r="A522" s="50"/>
      <c r="B522" s="50"/>
      <c r="C522" s="50"/>
      <c r="D522" s="50"/>
      <c r="E522" s="43"/>
      <c r="F522" s="43"/>
      <c r="G522" s="43"/>
      <c r="H522" s="43"/>
      <c r="I522" s="43"/>
      <c r="J522" s="43"/>
      <c r="K522" s="73"/>
      <c r="L522" s="43"/>
      <c r="M522" s="43"/>
      <c r="N522" s="43"/>
      <c r="O522" s="50"/>
      <c r="P522" s="50"/>
      <c r="Q522" s="90"/>
      <c r="R522" s="90"/>
      <c r="S522" s="90"/>
      <c r="T522" s="90"/>
      <c r="U522" s="43"/>
      <c r="V522" s="73"/>
      <c r="W522" s="73"/>
      <c r="X522" s="43"/>
      <c r="Y522" s="43"/>
      <c r="Z522" s="43"/>
      <c r="AA522" s="43"/>
      <c r="AB522" s="43"/>
      <c r="AC522" s="43"/>
      <c r="AD522" s="100"/>
      <c r="AE522" s="43"/>
      <c r="AF522" s="43"/>
      <c r="AG522" s="106"/>
    </row>
    <row r="523" s="24" customFormat="1" ht="27" customHeight="1" spans="1:33">
      <c r="A523" s="50"/>
      <c r="B523" s="50"/>
      <c r="C523" s="50"/>
      <c r="D523" s="50"/>
      <c r="E523" s="43"/>
      <c r="F523" s="43"/>
      <c r="G523" s="43"/>
      <c r="H523" s="43"/>
      <c r="I523" s="43"/>
      <c r="J523" s="43"/>
      <c r="K523" s="94"/>
      <c r="L523" s="43"/>
      <c r="M523" s="43"/>
      <c r="N523" s="43"/>
      <c r="O523" s="43"/>
      <c r="P523" s="74"/>
      <c r="Q523" s="90"/>
      <c r="R523" s="90"/>
      <c r="S523" s="90"/>
      <c r="T523" s="90"/>
      <c r="U523" s="74"/>
      <c r="V523" s="207"/>
      <c r="W523" s="94"/>
      <c r="X523" s="43"/>
      <c r="Y523" s="43"/>
      <c r="Z523" s="43"/>
      <c r="AA523" s="43"/>
      <c r="AB523" s="43"/>
      <c r="AC523" s="43"/>
      <c r="AD523" s="100"/>
      <c r="AE523" s="43"/>
      <c r="AF523" s="74"/>
      <c r="AG523" s="106"/>
    </row>
    <row r="524" s="24" customFormat="1" ht="27" customHeight="1" spans="1:33">
      <c r="A524" s="50"/>
      <c r="B524" s="50"/>
      <c r="C524" s="50"/>
      <c r="D524" s="50"/>
      <c r="E524" s="43"/>
      <c r="F524" s="43"/>
      <c r="G524" s="43"/>
      <c r="H524" s="43"/>
      <c r="I524" s="43"/>
      <c r="J524" s="43"/>
      <c r="K524" s="73"/>
      <c r="L524" s="43"/>
      <c r="M524" s="43"/>
      <c r="N524" s="43"/>
      <c r="O524" s="43"/>
      <c r="P524" s="43"/>
      <c r="Q524" s="90"/>
      <c r="R524" s="90"/>
      <c r="S524" s="90"/>
      <c r="T524" s="90"/>
      <c r="U524" s="43"/>
      <c r="V524" s="73"/>
      <c r="W524" s="73"/>
      <c r="X524" s="43"/>
      <c r="Y524" s="43"/>
      <c r="Z524" s="43"/>
      <c r="AA524" s="43"/>
      <c r="AB524" s="43"/>
      <c r="AC524" s="43"/>
      <c r="AD524" s="100"/>
      <c r="AE524" s="43"/>
      <c r="AF524" s="43"/>
      <c r="AG524" s="106"/>
    </row>
    <row r="525" s="24" customFormat="1" ht="27" customHeight="1" spans="1:33">
      <c r="A525" s="50"/>
      <c r="B525" s="50"/>
      <c r="C525" s="50"/>
      <c r="D525" s="50"/>
      <c r="E525" s="43"/>
      <c r="F525" s="43"/>
      <c r="G525" s="43"/>
      <c r="H525" s="43"/>
      <c r="I525" s="43"/>
      <c r="J525" s="43"/>
      <c r="K525" s="73"/>
      <c r="L525" s="43"/>
      <c r="M525" s="43"/>
      <c r="N525" s="43"/>
      <c r="O525" s="43"/>
      <c r="P525" s="43"/>
      <c r="Q525" s="90"/>
      <c r="R525" s="90"/>
      <c r="S525" s="90"/>
      <c r="T525" s="90"/>
      <c r="U525" s="43"/>
      <c r="V525" s="73"/>
      <c r="W525" s="73"/>
      <c r="X525" s="43"/>
      <c r="Y525" s="43"/>
      <c r="Z525" s="43"/>
      <c r="AA525" s="43"/>
      <c r="AB525" s="43"/>
      <c r="AC525" s="43"/>
      <c r="AD525" s="100"/>
      <c r="AE525" s="43"/>
      <c r="AF525" s="43"/>
      <c r="AG525" s="106"/>
    </row>
    <row r="526" s="24" customFormat="1" ht="27" customHeight="1" spans="1:33">
      <c r="A526" s="50"/>
      <c r="B526" s="50"/>
      <c r="C526" s="50"/>
      <c r="D526" s="50"/>
      <c r="E526" s="43"/>
      <c r="F526" s="43"/>
      <c r="G526" s="43"/>
      <c r="H526" s="43"/>
      <c r="I526" s="43"/>
      <c r="J526" s="43"/>
      <c r="K526" s="73"/>
      <c r="L526" s="43"/>
      <c r="M526" s="43"/>
      <c r="N526" s="43"/>
      <c r="O526" s="43"/>
      <c r="P526" s="43"/>
      <c r="Q526" s="90"/>
      <c r="R526" s="90"/>
      <c r="S526" s="90"/>
      <c r="T526" s="90"/>
      <c r="U526" s="49"/>
      <c r="V526" s="73"/>
      <c r="W526" s="73"/>
      <c r="X526" s="43"/>
      <c r="Y526" s="43"/>
      <c r="Z526" s="43"/>
      <c r="AA526" s="43"/>
      <c r="AB526" s="43"/>
      <c r="AC526" s="43"/>
      <c r="AD526" s="100"/>
      <c r="AE526" s="43"/>
      <c r="AF526" s="43"/>
      <c r="AG526" s="106"/>
    </row>
    <row r="527" s="24" customFormat="1" ht="27" customHeight="1" spans="1:33">
      <c r="A527" s="50"/>
      <c r="B527" s="50"/>
      <c r="C527" s="50"/>
      <c r="D527" s="50"/>
      <c r="E527" s="43"/>
      <c r="F527" s="43"/>
      <c r="G527" s="43"/>
      <c r="H527" s="43"/>
      <c r="I527" s="43"/>
      <c r="J527" s="43"/>
      <c r="K527" s="73"/>
      <c r="L527" s="43"/>
      <c r="M527" s="43"/>
      <c r="N527" s="43"/>
      <c r="O527" s="43"/>
      <c r="P527" s="43"/>
      <c r="Q527" s="90"/>
      <c r="R527" s="90"/>
      <c r="S527" s="90"/>
      <c r="T527" s="90"/>
      <c r="U527" s="49"/>
      <c r="V527" s="73"/>
      <c r="W527" s="73"/>
      <c r="X527" s="43"/>
      <c r="Y527" s="43"/>
      <c r="Z527" s="43"/>
      <c r="AA527" s="43"/>
      <c r="AB527" s="43"/>
      <c r="AC527" s="43"/>
      <c r="AD527" s="100"/>
      <c r="AE527" s="43"/>
      <c r="AF527" s="43"/>
      <c r="AG527" s="106"/>
    </row>
    <row r="528" s="24" customFormat="1" ht="27" customHeight="1" spans="1:33">
      <c r="A528" s="50"/>
      <c r="B528" s="50"/>
      <c r="C528" s="50"/>
      <c r="D528" s="50"/>
      <c r="E528" s="43"/>
      <c r="F528" s="43"/>
      <c r="G528" s="43"/>
      <c r="H528" s="43"/>
      <c r="I528" s="43"/>
      <c r="J528" s="43"/>
      <c r="K528" s="73"/>
      <c r="L528" s="43"/>
      <c r="M528" s="43"/>
      <c r="N528" s="43"/>
      <c r="O528" s="43"/>
      <c r="P528" s="43"/>
      <c r="Q528" s="90"/>
      <c r="R528" s="90"/>
      <c r="S528" s="90"/>
      <c r="T528" s="90"/>
      <c r="U528" s="43"/>
      <c r="V528" s="43"/>
      <c r="W528" s="43"/>
      <c r="X528" s="43"/>
      <c r="Y528" s="43"/>
      <c r="Z528" s="43"/>
      <c r="AA528" s="43"/>
      <c r="AB528" s="43"/>
      <c r="AC528" s="43"/>
      <c r="AD528" s="100"/>
      <c r="AE528" s="43"/>
      <c r="AF528" s="43"/>
      <c r="AG528" s="106"/>
    </row>
    <row r="529" s="24" customFormat="1" ht="27" customHeight="1" spans="1:33">
      <c r="A529" s="50"/>
      <c r="B529" s="50"/>
      <c r="C529" s="50"/>
      <c r="D529" s="49"/>
      <c r="E529" s="43"/>
      <c r="F529" s="49"/>
      <c r="G529" s="43"/>
      <c r="H529" s="49"/>
      <c r="I529" s="43"/>
      <c r="J529" s="43"/>
      <c r="K529" s="60"/>
      <c r="L529" s="43"/>
      <c r="M529" s="43"/>
      <c r="N529" s="43"/>
      <c r="O529" s="43"/>
      <c r="P529" s="43"/>
      <c r="Q529" s="90"/>
      <c r="R529" s="90"/>
      <c r="S529" s="90"/>
      <c r="T529" s="90"/>
      <c r="U529" s="43"/>
      <c r="V529" s="73"/>
      <c r="W529" s="73"/>
      <c r="X529" s="43"/>
      <c r="Y529" s="43"/>
      <c r="Z529" s="43"/>
      <c r="AA529" s="43"/>
      <c r="AB529" s="43"/>
      <c r="AC529" s="43"/>
      <c r="AD529" s="100"/>
      <c r="AE529" s="43"/>
      <c r="AF529" s="49"/>
      <c r="AG529" s="106"/>
    </row>
    <row r="530" s="24" customFormat="1" ht="27" customHeight="1" spans="1:33">
      <c r="A530" s="50"/>
      <c r="B530" s="50"/>
      <c r="C530" s="50"/>
      <c r="D530" s="49"/>
      <c r="E530" s="43"/>
      <c r="F530" s="49"/>
      <c r="G530" s="43"/>
      <c r="H530" s="49"/>
      <c r="I530" s="43"/>
      <c r="J530" s="43"/>
      <c r="K530" s="60"/>
      <c r="L530" s="43"/>
      <c r="M530" s="43"/>
      <c r="N530" s="43"/>
      <c r="O530" s="43"/>
      <c r="P530" s="43"/>
      <c r="Q530" s="90"/>
      <c r="R530" s="90"/>
      <c r="S530" s="90"/>
      <c r="T530" s="90"/>
      <c r="U530" s="43"/>
      <c r="V530" s="73"/>
      <c r="W530" s="73"/>
      <c r="X530" s="43"/>
      <c r="Y530" s="43"/>
      <c r="Z530" s="43"/>
      <c r="AA530" s="43"/>
      <c r="AB530" s="43"/>
      <c r="AC530" s="43"/>
      <c r="AD530" s="100"/>
      <c r="AE530" s="43"/>
      <c r="AF530" s="49"/>
      <c r="AG530" s="106"/>
    </row>
    <row r="531" s="24" customFormat="1" ht="27" customHeight="1" spans="1:33">
      <c r="A531" s="50"/>
      <c r="B531" s="50"/>
      <c r="C531" s="50"/>
      <c r="D531" s="49"/>
      <c r="E531" s="43"/>
      <c r="F531" s="49"/>
      <c r="G531" s="43"/>
      <c r="H531" s="49"/>
      <c r="I531" s="43"/>
      <c r="J531" s="43"/>
      <c r="K531" s="204"/>
      <c r="L531" s="43"/>
      <c r="M531" s="43"/>
      <c r="N531" s="43"/>
      <c r="O531" s="43"/>
      <c r="P531" s="43"/>
      <c r="Q531" s="90"/>
      <c r="R531" s="90"/>
      <c r="S531" s="90"/>
      <c r="T531" s="90"/>
      <c r="U531" s="43"/>
      <c r="V531" s="73"/>
      <c r="W531" s="73"/>
      <c r="X531" s="43"/>
      <c r="Y531" s="43"/>
      <c r="Z531" s="43"/>
      <c r="AA531" s="43"/>
      <c r="AB531" s="43"/>
      <c r="AC531" s="43"/>
      <c r="AD531" s="100"/>
      <c r="AE531" s="43"/>
      <c r="AF531" s="49"/>
      <c r="AG531" s="106"/>
    </row>
    <row r="532" s="24" customFormat="1" ht="27" customHeight="1" spans="1:33">
      <c r="A532" s="50"/>
      <c r="B532" s="50"/>
      <c r="C532" s="50"/>
      <c r="D532" s="49"/>
      <c r="E532" s="43"/>
      <c r="F532" s="49"/>
      <c r="G532" s="43"/>
      <c r="H532" s="49"/>
      <c r="I532" s="43"/>
      <c r="J532" s="43"/>
      <c r="K532" s="204"/>
      <c r="L532" s="43"/>
      <c r="M532" s="43"/>
      <c r="N532" s="43"/>
      <c r="O532" s="43"/>
      <c r="P532" s="43"/>
      <c r="Q532" s="90"/>
      <c r="R532" s="90"/>
      <c r="S532" s="90"/>
      <c r="T532" s="90"/>
      <c r="U532" s="43"/>
      <c r="V532" s="73"/>
      <c r="W532" s="73"/>
      <c r="X532" s="43"/>
      <c r="Y532" s="43"/>
      <c r="Z532" s="43"/>
      <c r="AA532" s="43"/>
      <c r="AB532" s="43"/>
      <c r="AC532" s="43"/>
      <c r="AD532" s="100"/>
      <c r="AE532" s="43"/>
      <c r="AF532" s="49"/>
      <c r="AG532" s="106"/>
    </row>
    <row r="533" s="24" customFormat="1" ht="27" customHeight="1" spans="1:33">
      <c r="A533" s="50"/>
      <c r="B533" s="50"/>
      <c r="C533" s="50"/>
      <c r="D533" s="74"/>
      <c r="E533" s="43"/>
      <c r="F533" s="43"/>
      <c r="G533" s="43"/>
      <c r="H533" s="43"/>
      <c r="I533" s="43"/>
      <c r="J533" s="43"/>
      <c r="K533" s="73"/>
      <c r="L533" s="43"/>
      <c r="M533" s="43"/>
      <c r="N533" s="43"/>
      <c r="O533" s="43"/>
      <c r="P533" s="43"/>
      <c r="Q533" s="90"/>
      <c r="R533" s="90"/>
      <c r="S533" s="90"/>
      <c r="T533" s="90"/>
      <c r="U533" s="43"/>
      <c r="V533" s="177"/>
      <c r="W533" s="177"/>
      <c r="X533" s="43"/>
      <c r="Y533" s="43"/>
      <c r="Z533" s="43"/>
      <c r="AA533" s="43"/>
      <c r="AB533" s="43"/>
      <c r="AC533" s="43"/>
      <c r="AD533" s="100"/>
      <c r="AE533" s="43"/>
      <c r="AF533" s="43"/>
      <c r="AG533" s="106"/>
    </row>
    <row r="534" s="24" customFormat="1" ht="27" customHeight="1" spans="1:33">
      <c r="A534" s="50"/>
      <c r="B534" s="50"/>
      <c r="C534" s="50"/>
      <c r="D534" s="50"/>
      <c r="E534" s="43"/>
      <c r="F534" s="43"/>
      <c r="G534" s="43"/>
      <c r="H534" s="43"/>
      <c r="I534" s="43"/>
      <c r="J534" s="43"/>
      <c r="K534" s="73"/>
      <c r="L534" s="43"/>
      <c r="M534" s="43"/>
      <c r="N534" s="43"/>
      <c r="O534" s="43"/>
      <c r="P534" s="43"/>
      <c r="Q534" s="90"/>
      <c r="R534" s="90"/>
      <c r="S534" s="90"/>
      <c r="T534" s="90"/>
      <c r="U534" s="43"/>
      <c r="V534" s="43"/>
      <c r="W534" s="43"/>
      <c r="X534" s="43"/>
      <c r="Y534" s="43"/>
      <c r="Z534" s="43"/>
      <c r="AA534" s="43"/>
      <c r="AB534" s="43"/>
      <c r="AC534" s="43"/>
      <c r="AD534" s="100"/>
      <c r="AE534" s="43"/>
      <c r="AF534" s="43"/>
      <c r="AG534" s="106"/>
    </row>
    <row r="535" s="24" customFormat="1" ht="27" customHeight="1" spans="1:33">
      <c r="A535" s="50"/>
      <c r="B535" s="50"/>
      <c r="C535" s="50"/>
      <c r="D535" s="50"/>
      <c r="E535" s="43"/>
      <c r="F535" s="50"/>
      <c r="G535" s="43"/>
      <c r="H535" s="50"/>
      <c r="I535" s="43"/>
      <c r="J535" s="43"/>
      <c r="K535" s="71"/>
      <c r="L535" s="43"/>
      <c r="M535" s="43"/>
      <c r="N535" s="50"/>
      <c r="O535" s="50"/>
      <c r="P535" s="50"/>
      <c r="Q535" s="90"/>
      <c r="R535" s="90"/>
      <c r="S535" s="90"/>
      <c r="T535" s="90"/>
      <c r="U535" s="43"/>
      <c r="V535" s="43"/>
      <c r="W535" s="43"/>
      <c r="X535" s="43"/>
      <c r="Y535" s="43"/>
      <c r="Z535" s="43"/>
      <c r="AA535" s="43"/>
      <c r="AB535" s="43"/>
      <c r="AC535" s="43"/>
      <c r="AD535" s="100"/>
      <c r="AE535" s="43"/>
      <c r="AF535" s="50"/>
      <c r="AG535" s="106"/>
    </row>
    <row r="536" s="24" customFormat="1" ht="27" customHeight="1" spans="1:33">
      <c r="A536" s="50"/>
      <c r="B536" s="50"/>
      <c r="C536" s="49"/>
      <c r="D536" s="74"/>
      <c r="E536" s="43"/>
      <c r="F536" s="43"/>
      <c r="G536" s="43"/>
      <c r="H536" s="43"/>
      <c r="I536" s="43"/>
      <c r="J536" s="43"/>
      <c r="K536" s="73"/>
      <c r="L536" s="43"/>
      <c r="M536" s="43"/>
      <c r="N536" s="43"/>
      <c r="O536" s="43"/>
      <c r="P536" s="43"/>
      <c r="Q536" s="90"/>
      <c r="R536" s="90"/>
      <c r="S536" s="90"/>
      <c r="T536" s="90"/>
      <c r="U536" s="49"/>
      <c r="V536" s="177"/>
      <c r="W536" s="177"/>
      <c r="X536" s="43"/>
      <c r="Y536" s="43"/>
      <c r="Z536" s="43"/>
      <c r="AA536" s="43"/>
      <c r="AB536" s="43"/>
      <c r="AC536" s="43"/>
      <c r="AD536" s="100"/>
      <c r="AE536" s="43"/>
      <c r="AF536" s="43"/>
      <c r="AG536" s="106"/>
    </row>
    <row r="537" s="24" customFormat="1" ht="27" customHeight="1" spans="1:33">
      <c r="A537" s="50"/>
      <c r="B537" s="50"/>
      <c r="C537" s="49"/>
      <c r="D537" s="50"/>
      <c r="E537" s="43"/>
      <c r="F537" s="77"/>
      <c r="G537" s="43"/>
      <c r="H537" s="53"/>
      <c r="I537" s="43"/>
      <c r="J537" s="43"/>
      <c r="K537" s="77"/>
      <c r="L537" s="43"/>
      <c r="M537" s="43"/>
      <c r="N537" s="43"/>
      <c r="O537" s="43"/>
      <c r="P537" s="43"/>
      <c r="Q537" s="90"/>
      <c r="R537" s="90"/>
      <c r="S537" s="90"/>
      <c r="T537" s="90"/>
      <c r="U537" s="53"/>
      <c r="V537" s="53"/>
      <c r="W537" s="53"/>
      <c r="X537" s="43"/>
      <c r="Y537" s="43"/>
      <c r="Z537" s="43"/>
      <c r="AA537" s="43"/>
      <c r="AB537" s="43"/>
      <c r="AC537" s="43"/>
      <c r="AD537" s="100"/>
      <c r="AE537" s="43"/>
      <c r="AF537" s="43"/>
      <c r="AG537" s="106"/>
    </row>
    <row r="538" s="24" customFormat="1" ht="27" customHeight="1" spans="1:33">
      <c r="A538" s="50"/>
      <c r="B538" s="50"/>
      <c r="C538" s="49"/>
      <c r="D538" s="50"/>
      <c r="E538" s="43"/>
      <c r="F538" s="43"/>
      <c r="G538" s="43"/>
      <c r="H538" s="43"/>
      <c r="I538" s="43"/>
      <c r="J538" s="43"/>
      <c r="K538" s="73"/>
      <c r="L538" s="43"/>
      <c r="M538" s="43"/>
      <c r="N538" s="43"/>
      <c r="O538" s="43"/>
      <c r="P538" s="43"/>
      <c r="Q538" s="90"/>
      <c r="R538" s="90"/>
      <c r="S538" s="90"/>
      <c r="T538" s="90"/>
      <c r="U538" s="43"/>
      <c r="V538" s="73"/>
      <c r="W538" s="73"/>
      <c r="X538" s="43"/>
      <c r="Y538" s="43"/>
      <c r="Z538" s="43"/>
      <c r="AA538" s="43"/>
      <c r="AB538" s="43"/>
      <c r="AC538" s="43"/>
      <c r="AD538" s="100"/>
      <c r="AE538" s="43"/>
      <c r="AF538" s="43"/>
      <c r="AG538" s="106"/>
    </row>
    <row r="539" s="24" customFormat="1" ht="27" customHeight="1" spans="1:33">
      <c r="A539" s="50"/>
      <c r="B539" s="50"/>
      <c r="C539" s="49"/>
      <c r="D539" s="50"/>
      <c r="E539" s="43"/>
      <c r="F539" s="77"/>
      <c r="G539" s="43"/>
      <c r="H539" s="53"/>
      <c r="I539" s="43"/>
      <c r="J539" s="43"/>
      <c r="K539" s="77"/>
      <c r="L539" s="43"/>
      <c r="M539" s="43"/>
      <c r="N539" s="43"/>
      <c r="O539" s="43"/>
      <c r="P539" s="43"/>
      <c r="Q539" s="90"/>
      <c r="R539" s="90"/>
      <c r="S539" s="90"/>
      <c r="T539" s="90"/>
      <c r="U539" s="53"/>
      <c r="V539" s="53"/>
      <c r="W539" s="53"/>
      <c r="X539" s="43"/>
      <c r="Y539" s="43"/>
      <c r="Z539" s="43"/>
      <c r="AA539" s="43"/>
      <c r="AB539" s="43"/>
      <c r="AC539" s="43"/>
      <c r="AD539" s="100"/>
      <c r="AE539" s="43"/>
      <c r="AF539" s="43"/>
      <c r="AG539" s="106"/>
    </row>
    <row r="540" s="24" customFormat="1" ht="27" customHeight="1" spans="1:33">
      <c r="A540" s="50"/>
      <c r="B540" s="50"/>
      <c r="C540" s="49"/>
      <c r="D540" s="50"/>
      <c r="E540" s="43"/>
      <c r="F540" s="43"/>
      <c r="G540" s="43"/>
      <c r="H540" s="43"/>
      <c r="I540" s="43"/>
      <c r="J540" s="43"/>
      <c r="K540" s="205"/>
      <c r="L540" s="43"/>
      <c r="M540" s="43"/>
      <c r="N540" s="43"/>
      <c r="O540" s="43"/>
      <c r="P540" s="43"/>
      <c r="Q540" s="90"/>
      <c r="R540" s="90"/>
      <c r="S540" s="90"/>
      <c r="T540" s="90"/>
      <c r="U540" s="43"/>
      <c r="V540" s="73"/>
      <c r="W540" s="73"/>
      <c r="X540" s="43"/>
      <c r="Y540" s="43"/>
      <c r="Z540" s="43"/>
      <c r="AA540" s="43"/>
      <c r="AB540" s="43"/>
      <c r="AC540" s="43"/>
      <c r="AD540" s="100"/>
      <c r="AE540" s="43"/>
      <c r="AF540" s="43"/>
      <c r="AG540" s="106"/>
    </row>
    <row r="541" s="24" customFormat="1" ht="27" customHeight="1" spans="1:33">
      <c r="A541" s="50"/>
      <c r="B541" s="50"/>
      <c r="C541" s="49"/>
      <c r="D541" s="50"/>
      <c r="E541" s="43"/>
      <c r="F541" s="43"/>
      <c r="G541" s="43"/>
      <c r="H541" s="43"/>
      <c r="I541" s="43"/>
      <c r="J541" s="43"/>
      <c r="K541" s="73"/>
      <c r="L541" s="43"/>
      <c r="M541" s="43"/>
      <c r="N541" s="43"/>
      <c r="O541" s="43"/>
      <c r="P541" s="43"/>
      <c r="Q541" s="90"/>
      <c r="R541" s="90"/>
      <c r="S541" s="90"/>
      <c r="T541" s="90"/>
      <c r="U541" s="43"/>
      <c r="V541" s="73"/>
      <c r="W541" s="73"/>
      <c r="X541" s="43"/>
      <c r="Y541" s="43"/>
      <c r="Z541" s="43"/>
      <c r="AA541" s="43"/>
      <c r="AB541" s="43"/>
      <c r="AC541" s="43"/>
      <c r="AD541" s="100"/>
      <c r="AE541" s="43"/>
      <c r="AF541" s="43"/>
      <c r="AG541" s="106"/>
    </row>
    <row r="542" s="24" customFormat="1" ht="27" customHeight="1" spans="1:33">
      <c r="A542" s="50"/>
      <c r="B542" s="50"/>
      <c r="C542" s="49"/>
      <c r="D542" s="50"/>
      <c r="E542" s="43"/>
      <c r="F542" s="77"/>
      <c r="G542" s="43"/>
      <c r="H542" s="53"/>
      <c r="I542" s="43"/>
      <c r="J542" s="43"/>
      <c r="K542" s="77"/>
      <c r="L542" s="43"/>
      <c r="M542" s="43"/>
      <c r="N542" s="43"/>
      <c r="O542" s="43"/>
      <c r="P542" s="43"/>
      <c r="Q542" s="90"/>
      <c r="R542" s="90"/>
      <c r="S542" s="90"/>
      <c r="T542" s="90"/>
      <c r="U542" s="53"/>
      <c r="V542" s="53"/>
      <c r="W542" s="53"/>
      <c r="X542" s="43"/>
      <c r="Y542" s="43"/>
      <c r="Z542" s="43"/>
      <c r="AA542" s="43"/>
      <c r="AB542" s="43"/>
      <c r="AC542" s="43"/>
      <c r="AD542" s="100"/>
      <c r="AE542" s="43"/>
      <c r="AF542" s="43"/>
      <c r="AG542" s="106"/>
    </row>
    <row r="543" s="24" customFormat="1" ht="27" customHeight="1" spans="1:33">
      <c r="A543" s="50"/>
      <c r="B543" s="50"/>
      <c r="C543" s="49"/>
      <c r="D543" s="50"/>
      <c r="E543" s="43"/>
      <c r="F543" s="43"/>
      <c r="G543" s="43"/>
      <c r="H543" s="43"/>
      <c r="I543" s="43"/>
      <c r="J543" s="43"/>
      <c r="K543" s="73"/>
      <c r="L543" s="43"/>
      <c r="M543" s="43"/>
      <c r="N543" s="43"/>
      <c r="O543" s="43"/>
      <c r="P543" s="43"/>
      <c r="Q543" s="90"/>
      <c r="R543" s="90"/>
      <c r="S543" s="90"/>
      <c r="T543" s="90"/>
      <c r="U543" s="43"/>
      <c r="V543" s="73"/>
      <c r="W543" s="73"/>
      <c r="X543" s="43"/>
      <c r="Y543" s="43"/>
      <c r="Z543" s="43"/>
      <c r="AA543" s="43"/>
      <c r="AB543" s="43"/>
      <c r="AC543" s="43"/>
      <c r="AD543" s="100"/>
      <c r="AE543" s="43"/>
      <c r="AF543" s="43"/>
      <c r="AG543" s="106"/>
    </row>
    <row r="544" s="24" customFormat="1" ht="27" customHeight="1" spans="1:33">
      <c r="A544" s="50"/>
      <c r="B544" s="50"/>
      <c r="C544" s="49"/>
      <c r="D544" s="50"/>
      <c r="E544" s="43"/>
      <c r="F544" s="77"/>
      <c r="G544" s="43"/>
      <c r="H544" s="53"/>
      <c r="I544" s="43"/>
      <c r="J544" s="43"/>
      <c r="K544" s="77"/>
      <c r="L544" s="43"/>
      <c r="M544" s="43"/>
      <c r="N544" s="43"/>
      <c r="O544" s="43"/>
      <c r="P544" s="43"/>
      <c r="Q544" s="90"/>
      <c r="R544" s="90"/>
      <c r="S544" s="90"/>
      <c r="T544" s="90"/>
      <c r="U544" s="43"/>
      <c r="V544" s="43"/>
      <c r="W544" s="43"/>
      <c r="X544" s="43"/>
      <c r="Y544" s="43"/>
      <c r="Z544" s="43"/>
      <c r="AA544" s="43"/>
      <c r="AB544" s="43"/>
      <c r="AC544" s="43"/>
      <c r="AD544" s="100"/>
      <c r="AE544" s="43"/>
      <c r="AF544" s="43"/>
      <c r="AG544" s="106"/>
    </row>
    <row r="545" s="24" customFormat="1" ht="27" customHeight="1" spans="1:33">
      <c r="A545" s="50"/>
      <c r="B545" s="50"/>
      <c r="C545" s="49"/>
      <c r="D545" s="50"/>
      <c r="E545" s="43"/>
      <c r="F545" s="43"/>
      <c r="G545" s="43"/>
      <c r="H545" s="43"/>
      <c r="I545" s="43"/>
      <c r="J545" s="43"/>
      <c r="K545" s="73"/>
      <c r="L545" s="43"/>
      <c r="M545" s="43"/>
      <c r="N545" s="43"/>
      <c r="O545" s="43"/>
      <c r="P545" s="43"/>
      <c r="Q545" s="90"/>
      <c r="R545" s="90"/>
      <c r="S545" s="90"/>
      <c r="T545" s="90"/>
      <c r="U545" s="43"/>
      <c r="V545" s="73"/>
      <c r="W545" s="73"/>
      <c r="X545" s="43"/>
      <c r="Y545" s="43"/>
      <c r="Z545" s="43"/>
      <c r="AA545" s="43"/>
      <c r="AB545" s="43"/>
      <c r="AC545" s="43"/>
      <c r="AD545" s="100"/>
      <c r="AE545" s="43"/>
      <c r="AF545" s="43"/>
      <c r="AG545" s="106"/>
    </row>
    <row r="546" s="24" customFormat="1" ht="27" customHeight="1" spans="1:33">
      <c r="A546" s="50"/>
      <c r="B546" s="50"/>
      <c r="C546" s="49"/>
      <c r="D546" s="50"/>
      <c r="E546" s="43"/>
      <c r="F546" s="43"/>
      <c r="G546" s="43"/>
      <c r="H546" s="43"/>
      <c r="I546" s="43"/>
      <c r="J546" s="43"/>
      <c r="K546" s="73"/>
      <c r="L546" s="43"/>
      <c r="M546" s="43"/>
      <c r="N546" s="43"/>
      <c r="O546" s="43"/>
      <c r="P546" s="43"/>
      <c r="Q546" s="90"/>
      <c r="R546" s="90"/>
      <c r="S546" s="90"/>
      <c r="T546" s="90"/>
      <c r="U546" s="43"/>
      <c r="V546" s="73"/>
      <c r="W546" s="73"/>
      <c r="X546" s="43"/>
      <c r="Y546" s="43"/>
      <c r="Z546" s="43"/>
      <c r="AA546" s="43"/>
      <c r="AB546" s="43"/>
      <c r="AC546" s="43"/>
      <c r="AD546" s="100"/>
      <c r="AE546" s="43"/>
      <c r="AF546" s="43"/>
      <c r="AG546" s="106"/>
    </row>
    <row r="547" s="24" customFormat="1" ht="27" customHeight="1" spans="1:33">
      <c r="A547" s="50"/>
      <c r="B547" s="50"/>
      <c r="C547" s="49"/>
      <c r="D547" s="50"/>
      <c r="E547" s="43"/>
      <c r="F547" s="43"/>
      <c r="G547" s="43"/>
      <c r="H547" s="43"/>
      <c r="I547" s="43"/>
      <c r="J547" s="43"/>
      <c r="K547" s="73"/>
      <c r="L547" s="43"/>
      <c r="M547" s="43"/>
      <c r="N547" s="43"/>
      <c r="O547" s="43"/>
      <c r="P547" s="43"/>
      <c r="Q547" s="90"/>
      <c r="R547" s="90"/>
      <c r="S547" s="90"/>
      <c r="T547" s="90"/>
      <c r="U547" s="43"/>
      <c r="V547" s="73"/>
      <c r="W547" s="73"/>
      <c r="X547" s="43"/>
      <c r="Y547" s="43"/>
      <c r="Z547" s="43"/>
      <c r="AA547" s="43"/>
      <c r="AB547" s="43"/>
      <c r="AC547" s="43"/>
      <c r="AD547" s="100"/>
      <c r="AE547" s="43"/>
      <c r="AF547" s="43"/>
      <c r="AG547" s="106"/>
    </row>
  </sheetData>
  <autoFilter ref="A1:AH56">
    <extLst/>
  </autoFilter>
  <mergeCells count="38">
    <mergeCell ref="A2:W2"/>
    <mergeCell ref="E3:F3"/>
    <mergeCell ref="G3:H3"/>
    <mergeCell ref="L4:P4"/>
    <mergeCell ref="Q4:W4"/>
    <mergeCell ref="X4:Y4"/>
    <mergeCell ref="Z4:AC4"/>
    <mergeCell ref="Q5:R5"/>
    <mergeCell ref="S5:T5"/>
    <mergeCell ref="A4:A6"/>
    <mergeCell ref="B4:B6"/>
    <mergeCell ref="C4:C6"/>
    <mergeCell ref="D4:D6"/>
    <mergeCell ref="E4:E6"/>
    <mergeCell ref="F4:F6"/>
    <mergeCell ref="G4:G6"/>
    <mergeCell ref="H4:H6"/>
    <mergeCell ref="I4:I6"/>
    <mergeCell ref="J4:J6"/>
    <mergeCell ref="K4:K6"/>
    <mergeCell ref="L5:L6"/>
    <mergeCell ref="M5:M6"/>
    <mergeCell ref="N5:N6"/>
    <mergeCell ref="O5:O6"/>
    <mergeCell ref="P5:P6"/>
    <mergeCell ref="U5:U6"/>
    <mergeCell ref="V5:V6"/>
    <mergeCell ref="W5:W6"/>
    <mergeCell ref="X5:X6"/>
    <mergeCell ref="Y5:Y6"/>
    <mergeCell ref="Z5:Z6"/>
    <mergeCell ref="AA5:AA6"/>
    <mergeCell ref="AB5:AB6"/>
    <mergeCell ref="AC5:AC6"/>
    <mergeCell ref="AD4:AD6"/>
    <mergeCell ref="AE4:AE6"/>
    <mergeCell ref="AF4:AF6"/>
    <mergeCell ref="AG4:AG6"/>
  </mergeCells>
  <dataValidations count="7">
    <dataValidation type="list" allowBlank="1" showInputMessage="1" showErrorMessage="1" sqref="G7 G8 G9 G18 G24 G47 G48 G49 G52 G72 G134 G206 G365 G366 G424 G489 G10:G17 G19:G20 G21:G23 G50:G51 G53:G55 G289:G290 G291:G343 G344:G345 G346:G364">
      <formula1>'数据源（勿删）'!$G$3:$G$4</formula1>
    </dataValidation>
    <dataValidation type="list" allowBlank="1" showInputMessage="1" showErrorMessage="1" sqref="E18 E47 E48 E49 E52 E7:E17 E19:E30 E31:E46 E50:E51 E53:E55">
      <formula1>项目类型汇总!$B$3:$B$79</formula1>
    </dataValidation>
    <dataValidation type="list" allowBlank="1" showInputMessage="1" showErrorMessage="1" sqref="Y7 Y8 Y9 Y18 Y24 Y47 Y48 Y51 Y52 Y72 Y134 Y206 Y365 Y366 Y424 Y489 Y10:Y17 Y19:Y20 Y21:Y23 Y49:Y50 Y53:Y55 Y289:Y290 Y291:Y343 Y344:Y345 Y346:Y364">
      <formula1>利益联结方式!$B$3:$B$13</formula1>
    </dataValidation>
    <dataValidation type="list" allowBlank="1" showInputMessage="1" showErrorMessage="1" sqref="I7 J7 X7 AC7 I8 J8 X8 AC8 I9 J9 X9 AC9 AA10:AB10 AC10 AA11:AC11 Z12:AB12 AC12 Z13:AC13 Z14:AB14 AC14 Z17 AA17:AB17 AC17 I18 J18 X18 Z18 AA18:AB18 AC18 Z21:AB21 AC21 Z22:AB22 AC22 Z23:AB23 AC23 I24 J24 X24 Z24:AB24 AC24 I47 J47 X47 Z47:AC47 I48 J48 X48 Z48:AC48 I51 J51 X51 Z51:AC51 I52 J52 X52 Z52:AB52 AC52 I72 J72 X72 Z72:AC72 I134 J134 Z134:AC134 I206 J206 Z206:AC206 I365 J365 Z365:AC365 I366 J366 Z366:AC366 I424 J424 X424 Z424:AC424 I489 J489 X489 Z489:AC489 I10:I17 I19:I20 I21:I23 I49:I50 I53:I55 I289:I290 I291:I343 I344:I345 I346:I364 J10:J17 J19:J20 J21:J23 J49:J50 J53:J55 J289:J290 J291:J343 J344:J345 J346:J364 X10:X17 X19:X20 X21:X23 X49:X50 X53:X55 Z10:Z11 Z15:AC16 Z19:AC20 Z49:AC50 Z289:AC290 Z346:AC364 Z7:AB9 Z344:AC345 Z291:AC343 Z53:AC55">
      <formula1>'数据源（勿删）'!$H$3:$H$4</formula1>
    </dataValidation>
    <dataValidation type="list" allowBlank="1" showInputMessage="1" showErrorMessage="1" sqref="X27 G101 I101 J101 X101 Y101 Z101:AB101 AC101 G103 I103 J103 X103 Y103 Z103:AC103 G108 I108 J108 X108 Y108 Z108:AC108 G109 I109 J109 X109 Y109 Z109:AC109 X111 Y111 I112 J112 Y112 G142 I142 J142 AC142 Z166:AC166 Z167:AC167 G185 Z188:AC188 Z189:AC189 Z190:AC190 Z194:AC194 AA195:AC195 AB205:AC205 G112:G113">
      <formula1/>
    </dataValidation>
    <dataValidation type="list" allowBlank="1" showInputMessage="1" showErrorMessage="1" sqref="G34 Z38 AA38:AB38 AC38 Z39:AB39 AC39 G45 I45 J45 X45 Y45 Z45 AA45 AC45 E56 G56 I56 J56 X56 Y56 Z56:AC56 E63 G63 X63 Y63 Z63 AA63:AB63 AC63 Y164 Y239 Y251 Y257 Y258 Y259 Y264 Y265 Y275 Y276 Y381 Y397 Y398 Y403 Y448 Y450 Y461 G35:G36 Y227:Y235 Y236:Y238 Y240:Y244 Y245:Y246 Y247:Y250 Y252:Y256 Y260:Y263 Y266:Y267 Y268:Y269 Y270:Y271 Y272:Y274 Y277:Y279 Y280:Y281 Y282:Y283 Y284:Y288 Y400:Y402">
      <formula1>#REF!</formula1>
    </dataValidation>
    <dataValidation type="list" allowBlank="1" showInputMessage="1" showErrorMessage="1" sqref="E72 E134 E206 E365 E366 E424 E489 E289:E290 E291:E343 E344:E345 E346:E364">
      <formula1>'数据源（勿删）'!$F$3:$F$79</formula1>
    </dataValidation>
  </dataValidations>
  <pageMargins left="0.75" right="0.75" top="1" bottom="1" header="0.5" footer="0.5"/>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8"/>
  <dimension ref="A1:C79"/>
  <sheetViews>
    <sheetView topLeftCell="A70" workbookViewId="0">
      <selection activeCell="G29" sqref="G29"/>
    </sheetView>
  </sheetViews>
  <sheetFormatPr defaultColWidth="8.89166666666667" defaultRowHeight="13.5" outlineLevelCol="2"/>
  <cols>
    <col min="1" max="1" width="6.225" style="10" customWidth="1"/>
    <col min="2" max="2" width="76.5583333333333" style="11" customWidth="1"/>
    <col min="3" max="3" width="8.89166666666667" style="10"/>
    <col min="4" max="16384" width="8.89166666666667" style="12"/>
  </cols>
  <sheetData>
    <row r="1" ht="36" customHeight="1" spans="1:3">
      <c r="A1" s="13" t="s">
        <v>652</v>
      </c>
      <c r="B1" s="14"/>
      <c r="C1" s="13"/>
    </row>
    <row r="2" s="9" customFormat="1" ht="18" customHeight="1" spans="1:3">
      <c r="A2" s="15" t="s">
        <v>83</v>
      </c>
      <c r="B2" s="16" t="s">
        <v>282</v>
      </c>
      <c r="C2" s="15" t="s">
        <v>85</v>
      </c>
    </row>
    <row r="3" ht="33" customHeight="1" spans="1:3">
      <c r="A3" s="17">
        <v>1</v>
      </c>
      <c r="B3" s="18" t="s">
        <v>0</v>
      </c>
      <c r="C3" s="17"/>
    </row>
    <row r="4" ht="33" customHeight="1" spans="1:3">
      <c r="A4" s="17">
        <v>2</v>
      </c>
      <c r="B4" s="18" t="s">
        <v>3</v>
      </c>
      <c r="C4" s="17"/>
    </row>
    <row r="5" ht="33" customHeight="1" spans="1:3">
      <c r="A5" s="17">
        <v>3</v>
      </c>
      <c r="B5" s="18" t="s">
        <v>6</v>
      </c>
      <c r="C5" s="17"/>
    </row>
    <row r="6" ht="33" customHeight="1" spans="1:3">
      <c r="A6" s="17">
        <v>4</v>
      </c>
      <c r="B6" s="18" t="s">
        <v>7</v>
      </c>
      <c r="C6" s="17"/>
    </row>
    <row r="7" ht="33" customHeight="1" spans="1:3">
      <c r="A7" s="17">
        <v>5</v>
      </c>
      <c r="B7" s="18" t="s">
        <v>8</v>
      </c>
      <c r="C7" s="17"/>
    </row>
    <row r="8" ht="33" customHeight="1" spans="1:3">
      <c r="A8" s="17">
        <v>6</v>
      </c>
      <c r="B8" s="18" t="s">
        <v>9</v>
      </c>
      <c r="C8" s="17"/>
    </row>
    <row r="9" ht="33" customHeight="1" spans="1:3">
      <c r="A9" s="17">
        <v>7</v>
      </c>
      <c r="B9" s="18" t="s">
        <v>10</v>
      </c>
      <c r="C9" s="17"/>
    </row>
    <row r="10" ht="33" customHeight="1" spans="1:3">
      <c r="A10" s="17">
        <v>8</v>
      </c>
      <c r="B10" s="18" t="s">
        <v>11</v>
      </c>
      <c r="C10" s="17"/>
    </row>
    <row r="11" ht="33" customHeight="1" spans="1:3">
      <c r="A11" s="17">
        <v>9</v>
      </c>
      <c r="B11" s="18" t="s">
        <v>12</v>
      </c>
      <c r="C11" s="17"/>
    </row>
    <row r="12" ht="33" customHeight="1" spans="1:3">
      <c r="A12" s="17">
        <v>10</v>
      </c>
      <c r="B12" s="18" t="s">
        <v>13</v>
      </c>
      <c r="C12" s="17"/>
    </row>
    <row r="13" ht="33" customHeight="1" spans="1:3">
      <c r="A13" s="17">
        <v>11</v>
      </c>
      <c r="B13" s="18" t="s">
        <v>14</v>
      </c>
      <c r="C13" s="17"/>
    </row>
    <row r="14" ht="33" customHeight="1" spans="1:3">
      <c r="A14" s="17">
        <v>12</v>
      </c>
      <c r="B14" s="18" t="s">
        <v>15</v>
      </c>
      <c r="C14" s="17"/>
    </row>
    <row r="15" ht="33" customHeight="1" spans="1:3">
      <c r="A15" s="17">
        <v>13</v>
      </c>
      <c r="B15" s="18" t="s">
        <v>16</v>
      </c>
      <c r="C15" s="17"/>
    </row>
    <row r="16" ht="33" customHeight="1" spans="1:3">
      <c r="A16" s="17">
        <v>14</v>
      </c>
      <c r="B16" s="18" t="s">
        <v>17</v>
      </c>
      <c r="C16" s="17"/>
    </row>
    <row r="17" ht="33" customHeight="1" spans="1:3">
      <c r="A17" s="17">
        <v>15</v>
      </c>
      <c r="B17" s="18" t="s">
        <v>18</v>
      </c>
      <c r="C17" s="17"/>
    </row>
    <row r="18" ht="33" customHeight="1" spans="1:3">
      <c r="A18" s="17">
        <v>16</v>
      </c>
      <c r="B18" s="18" t="s">
        <v>19</v>
      </c>
      <c r="C18" s="17"/>
    </row>
    <row r="19" ht="33" customHeight="1" spans="1:3">
      <c r="A19" s="17">
        <v>17</v>
      </c>
      <c r="B19" s="18" t="s">
        <v>20</v>
      </c>
      <c r="C19" s="17"/>
    </row>
    <row r="20" ht="33" customHeight="1" spans="1:3">
      <c r="A20" s="17">
        <v>18</v>
      </c>
      <c r="B20" s="18" t="s">
        <v>21</v>
      </c>
      <c r="C20" s="17"/>
    </row>
    <row r="21" ht="33" customHeight="1" spans="1:3">
      <c r="A21" s="17">
        <v>19</v>
      </c>
      <c r="B21" s="18" t="s">
        <v>22</v>
      </c>
      <c r="C21" s="17"/>
    </row>
    <row r="22" ht="33" customHeight="1" spans="1:3">
      <c r="A22" s="17">
        <v>20</v>
      </c>
      <c r="B22" s="18" t="s">
        <v>23</v>
      </c>
      <c r="C22" s="17"/>
    </row>
    <row r="23" ht="33" customHeight="1" spans="1:3">
      <c r="A23" s="17">
        <v>21</v>
      </c>
      <c r="B23" s="18" t="s">
        <v>24</v>
      </c>
      <c r="C23" s="17"/>
    </row>
    <row r="24" ht="33" customHeight="1" spans="1:3">
      <c r="A24" s="17">
        <v>22</v>
      </c>
      <c r="B24" s="18" t="s">
        <v>25</v>
      </c>
      <c r="C24" s="17"/>
    </row>
    <row r="25" ht="33" customHeight="1" spans="1:3">
      <c r="A25" s="17">
        <v>23</v>
      </c>
      <c r="B25" s="18" t="s">
        <v>26</v>
      </c>
      <c r="C25" s="17"/>
    </row>
    <row r="26" ht="33" customHeight="1" spans="1:3">
      <c r="A26" s="17">
        <v>24</v>
      </c>
      <c r="B26" s="18" t="s">
        <v>27</v>
      </c>
      <c r="C26" s="17"/>
    </row>
    <row r="27" ht="33" customHeight="1" spans="1:3">
      <c r="A27" s="17">
        <v>25</v>
      </c>
      <c r="B27" s="18" t="s">
        <v>28</v>
      </c>
      <c r="C27" s="17"/>
    </row>
    <row r="28" ht="33" customHeight="1" spans="1:3">
      <c r="A28" s="17">
        <v>26</v>
      </c>
      <c r="B28" s="18" t="s">
        <v>29</v>
      </c>
      <c r="C28" s="17"/>
    </row>
    <row r="29" ht="33" customHeight="1" spans="1:3">
      <c r="A29" s="17">
        <v>27</v>
      </c>
      <c r="B29" s="18" t="s">
        <v>30</v>
      </c>
      <c r="C29" s="17"/>
    </row>
    <row r="30" ht="33" customHeight="1" spans="1:3">
      <c r="A30" s="17">
        <v>28</v>
      </c>
      <c r="B30" s="18" t="s">
        <v>31</v>
      </c>
      <c r="C30" s="17"/>
    </row>
    <row r="31" ht="33" customHeight="1" spans="1:3">
      <c r="A31" s="17">
        <v>29</v>
      </c>
      <c r="B31" s="18" t="s">
        <v>32</v>
      </c>
      <c r="C31" s="17"/>
    </row>
    <row r="32" ht="33" customHeight="1" spans="1:3">
      <c r="A32" s="17">
        <v>30</v>
      </c>
      <c r="B32" s="18" t="s">
        <v>33</v>
      </c>
      <c r="C32" s="17"/>
    </row>
    <row r="33" ht="33" customHeight="1" spans="1:3">
      <c r="A33" s="17">
        <v>31</v>
      </c>
      <c r="B33" s="18" t="s">
        <v>34</v>
      </c>
      <c r="C33" s="17"/>
    </row>
    <row r="34" ht="33" customHeight="1" spans="1:3">
      <c r="A34" s="17">
        <v>32</v>
      </c>
      <c r="B34" s="18" t="s">
        <v>35</v>
      </c>
      <c r="C34" s="17"/>
    </row>
    <row r="35" ht="33" customHeight="1" spans="1:3">
      <c r="A35" s="17">
        <v>33</v>
      </c>
      <c r="B35" s="18" t="s">
        <v>36</v>
      </c>
      <c r="C35" s="17"/>
    </row>
    <row r="36" ht="33" customHeight="1" spans="1:3">
      <c r="A36" s="17">
        <v>34</v>
      </c>
      <c r="B36" s="18" t="s">
        <v>37</v>
      </c>
      <c r="C36" s="17"/>
    </row>
    <row r="37" ht="33" customHeight="1" spans="1:3">
      <c r="A37" s="17">
        <v>35</v>
      </c>
      <c r="B37" s="18" t="s">
        <v>38</v>
      </c>
      <c r="C37" s="17"/>
    </row>
    <row r="38" ht="33" customHeight="1" spans="1:3">
      <c r="A38" s="17">
        <v>36</v>
      </c>
      <c r="B38" s="18" t="s">
        <v>39</v>
      </c>
      <c r="C38" s="17"/>
    </row>
    <row r="39" ht="33" customHeight="1" spans="1:3">
      <c r="A39" s="17">
        <v>37</v>
      </c>
      <c r="B39" s="18" t="s">
        <v>40</v>
      </c>
      <c r="C39" s="17"/>
    </row>
    <row r="40" ht="33" customHeight="1" spans="1:3">
      <c r="A40" s="17">
        <v>38</v>
      </c>
      <c r="B40" s="18" t="s">
        <v>41</v>
      </c>
      <c r="C40" s="17"/>
    </row>
    <row r="41" ht="33" customHeight="1" spans="1:3">
      <c r="A41" s="17">
        <v>39</v>
      </c>
      <c r="B41" s="18" t="s">
        <v>42</v>
      </c>
      <c r="C41" s="17"/>
    </row>
    <row r="42" ht="33" customHeight="1" spans="1:3">
      <c r="A42" s="17">
        <v>40</v>
      </c>
      <c r="B42" s="18" t="s">
        <v>43</v>
      </c>
      <c r="C42" s="17"/>
    </row>
    <row r="43" ht="33" customHeight="1" spans="1:3">
      <c r="A43" s="17">
        <v>41</v>
      </c>
      <c r="B43" s="18" t="s">
        <v>44</v>
      </c>
      <c r="C43" s="17"/>
    </row>
    <row r="44" ht="33" customHeight="1" spans="1:3">
      <c r="A44" s="17">
        <v>42</v>
      </c>
      <c r="B44" s="18" t="s">
        <v>45</v>
      </c>
      <c r="C44" s="17"/>
    </row>
    <row r="45" ht="33" customHeight="1" spans="1:3">
      <c r="A45" s="17">
        <v>43</v>
      </c>
      <c r="B45" s="18" t="s">
        <v>46</v>
      </c>
      <c r="C45" s="17"/>
    </row>
    <row r="46" ht="33" customHeight="1" spans="1:3">
      <c r="A46" s="17">
        <v>44</v>
      </c>
      <c r="B46" s="18" t="s">
        <v>47</v>
      </c>
      <c r="C46" s="17"/>
    </row>
    <row r="47" ht="33" customHeight="1" spans="1:3">
      <c r="A47" s="17">
        <v>45</v>
      </c>
      <c r="B47" s="18" t="s">
        <v>48</v>
      </c>
      <c r="C47" s="17"/>
    </row>
    <row r="48" ht="33" customHeight="1" spans="1:3">
      <c r="A48" s="17">
        <v>46</v>
      </c>
      <c r="B48" s="18" t="s">
        <v>49</v>
      </c>
      <c r="C48" s="17"/>
    </row>
    <row r="49" ht="33" customHeight="1" spans="1:3">
      <c r="A49" s="17">
        <v>47</v>
      </c>
      <c r="B49" s="18" t="s">
        <v>50</v>
      </c>
      <c r="C49" s="17"/>
    </row>
    <row r="50" ht="33" customHeight="1" spans="1:3">
      <c r="A50" s="17">
        <v>48</v>
      </c>
      <c r="B50" s="18" t="s">
        <v>51</v>
      </c>
      <c r="C50" s="17"/>
    </row>
    <row r="51" ht="33" customHeight="1" spans="1:3">
      <c r="A51" s="17">
        <v>49</v>
      </c>
      <c r="B51" s="18" t="s">
        <v>52</v>
      </c>
      <c r="C51" s="17"/>
    </row>
    <row r="52" ht="33" customHeight="1" spans="1:3">
      <c r="A52" s="17">
        <v>50</v>
      </c>
      <c r="B52" s="18" t="s">
        <v>53</v>
      </c>
      <c r="C52" s="17"/>
    </row>
    <row r="53" ht="33" customHeight="1" spans="1:3">
      <c r="A53" s="17">
        <v>51</v>
      </c>
      <c r="B53" s="18" t="s">
        <v>54</v>
      </c>
      <c r="C53" s="17"/>
    </row>
    <row r="54" ht="33" customHeight="1" spans="1:3">
      <c r="A54" s="17">
        <v>52</v>
      </c>
      <c r="B54" s="18" t="s">
        <v>55</v>
      </c>
      <c r="C54" s="17"/>
    </row>
    <row r="55" ht="33" customHeight="1" spans="1:3">
      <c r="A55" s="17">
        <v>53</v>
      </c>
      <c r="B55" s="18" t="s">
        <v>56</v>
      </c>
      <c r="C55" s="17"/>
    </row>
    <row r="56" ht="33" customHeight="1" spans="1:3">
      <c r="A56" s="17">
        <v>54</v>
      </c>
      <c r="B56" s="18" t="s">
        <v>57</v>
      </c>
      <c r="C56" s="17"/>
    </row>
    <row r="57" ht="33" customHeight="1" spans="1:3">
      <c r="A57" s="17">
        <v>55</v>
      </c>
      <c r="B57" s="18" t="s">
        <v>58</v>
      </c>
      <c r="C57" s="17"/>
    </row>
    <row r="58" ht="33" customHeight="1" spans="1:3">
      <c r="A58" s="17">
        <v>56</v>
      </c>
      <c r="B58" s="18" t="s">
        <v>59</v>
      </c>
      <c r="C58" s="17"/>
    </row>
    <row r="59" ht="33" customHeight="1" spans="1:3">
      <c r="A59" s="17">
        <v>57</v>
      </c>
      <c r="B59" s="18" t="s">
        <v>60</v>
      </c>
      <c r="C59" s="17"/>
    </row>
    <row r="60" ht="33" customHeight="1" spans="1:3">
      <c r="A60" s="17">
        <v>58</v>
      </c>
      <c r="B60" s="18" t="s">
        <v>61</v>
      </c>
      <c r="C60" s="17"/>
    </row>
    <row r="61" ht="33" customHeight="1" spans="1:3">
      <c r="A61" s="17">
        <v>59</v>
      </c>
      <c r="B61" s="18" t="s">
        <v>62</v>
      </c>
      <c r="C61" s="17"/>
    </row>
    <row r="62" ht="33" customHeight="1" spans="1:3">
      <c r="A62" s="17">
        <v>60</v>
      </c>
      <c r="B62" s="18" t="s">
        <v>63</v>
      </c>
      <c r="C62" s="17"/>
    </row>
    <row r="63" ht="33" customHeight="1" spans="1:3">
      <c r="A63" s="17">
        <v>61</v>
      </c>
      <c r="B63" s="18" t="s">
        <v>64</v>
      </c>
      <c r="C63" s="17"/>
    </row>
    <row r="64" ht="33" customHeight="1" spans="1:3">
      <c r="A64" s="17">
        <v>62</v>
      </c>
      <c r="B64" s="18" t="s">
        <v>65</v>
      </c>
      <c r="C64" s="17"/>
    </row>
    <row r="65" ht="33" customHeight="1" spans="1:3">
      <c r="A65" s="17">
        <v>63</v>
      </c>
      <c r="B65" s="18" t="s">
        <v>66</v>
      </c>
      <c r="C65" s="17"/>
    </row>
    <row r="66" ht="33" customHeight="1" spans="1:3">
      <c r="A66" s="17">
        <v>64</v>
      </c>
      <c r="B66" s="18" t="s">
        <v>67</v>
      </c>
      <c r="C66" s="17"/>
    </row>
    <row r="67" ht="33" customHeight="1" spans="1:3">
      <c r="A67" s="17">
        <v>65</v>
      </c>
      <c r="B67" s="18" t="s">
        <v>68</v>
      </c>
      <c r="C67" s="17"/>
    </row>
    <row r="68" ht="33" customHeight="1" spans="1:3">
      <c r="A68" s="17">
        <v>66</v>
      </c>
      <c r="B68" s="18" t="s">
        <v>69</v>
      </c>
      <c r="C68" s="17"/>
    </row>
    <row r="69" ht="33" customHeight="1" spans="1:3">
      <c r="A69" s="17">
        <v>67</v>
      </c>
      <c r="B69" s="18" t="s">
        <v>70</v>
      </c>
      <c r="C69" s="17"/>
    </row>
    <row r="70" ht="33" customHeight="1" spans="1:3">
      <c r="A70" s="17">
        <v>68</v>
      </c>
      <c r="B70" s="18" t="s">
        <v>71</v>
      </c>
      <c r="C70" s="17"/>
    </row>
    <row r="71" ht="33" customHeight="1" spans="1:3">
      <c r="A71" s="17">
        <v>69</v>
      </c>
      <c r="B71" s="18" t="s">
        <v>72</v>
      </c>
      <c r="C71" s="17"/>
    </row>
    <row r="72" ht="33" customHeight="1" spans="1:3">
      <c r="A72" s="17">
        <v>70</v>
      </c>
      <c r="B72" s="18" t="s">
        <v>73</v>
      </c>
      <c r="C72" s="17"/>
    </row>
    <row r="73" ht="33" customHeight="1" spans="1:3">
      <c r="A73" s="17">
        <v>71</v>
      </c>
      <c r="B73" s="18" t="s">
        <v>74</v>
      </c>
      <c r="C73" s="17"/>
    </row>
    <row r="74" ht="33" customHeight="1" spans="1:3">
      <c r="A74" s="17">
        <v>72</v>
      </c>
      <c r="B74" s="18" t="s">
        <v>75</v>
      </c>
      <c r="C74" s="17"/>
    </row>
    <row r="75" ht="33" customHeight="1" spans="1:3">
      <c r="A75" s="17">
        <v>73</v>
      </c>
      <c r="B75" s="18" t="s">
        <v>76</v>
      </c>
      <c r="C75" s="17"/>
    </row>
    <row r="76" ht="33" customHeight="1" spans="1:3">
      <c r="A76" s="17">
        <v>74</v>
      </c>
      <c r="B76" s="18" t="s">
        <v>77</v>
      </c>
      <c r="C76" s="17"/>
    </row>
    <row r="77" ht="33" customHeight="1" spans="1:3">
      <c r="A77" s="17">
        <v>75</v>
      </c>
      <c r="B77" s="18" t="s">
        <v>78</v>
      </c>
      <c r="C77" s="17"/>
    </row>
    <row r="78" ht="33" customHeight="1" spans="1:3">
      <c r="A78" s="17">
        <v>76</v>
      </c>
      <c r="B78" s="18" t="s">
        <v>79</v>
      </c>
      <c r="C78" s="17"/>
    </row>
    <row r="79" ht="33" customHeight="1" spans="1:3">
      <c r="A79" s="17">
        <v>77</v>
      </c>
      <c r="B79" s="18" t="s">
        <v>80</v>
      </c>
      <c r="C79" s="17"/>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数据源（勿删）</vt:lpstr>
      <vt:lpstr>清单</vt:lpstr>
      <vt:lpstr>流程图</vt:lpstr>
      <vt:lpstr>村（社区）基本情况表</vt:lpstr>
      <vt:lpstr>汇总表</vt:lpstr>
      <vt:lpstr>Sheet2</vt:lpstr>
      <vt:lpstr>绩效目标申报表</vt:lpstr>
      <vt:lpstr>调整后项目库汇总表</vt:lpstr>
      <vt:lpstr>项目类型汇总</vt:lpstr>
      <vt:lpstr>联农带农方式</vt:lpstr>
      <vt:lpstr>利益联结方式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2023-05-18T12:06:00Z</dcterms:created>
  <dcterms:modified xsi:type="dcterms:W3CDTF">2024-09-02T01:51:59Z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AC03E3CC27D745B7A524315BF27E3804_13</vt:lpwstr>
  </property>
  <property fmtid="{D5CDD505-2E9C-101B-9397-08002B2CF9AE}" pid="3" name="KSOProductBuildVer">
    <vt:lpwstr>2052-11.8.6.8722</vt:lpwstr>
  </property>
</Properties>
</file>